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xb321\Desktop\"/>
    </mc:Choice>
  </mc:AlternateContent>
  <xr:revisionPtr revIDLastSave="0" documentId="8_{B6D20819-2DD4-4BA4-8A3A-DE38A43CDA8F}" xr6:coauthVersionLast="46" xr6:coauthVersionMax="46" xr10:uidLastSave="{00000000-0000-0000-0000-000000000000}"/>
  <bookViews>
    <workbookView xWindow="-110" yWindow="-110" windowWidth="38620" windowHeight="21220" tabRatio="724" xr2:uid="{00000000-000D-0000-FFFF-FFFF00000000}"/>
  </bookViews>
  <sheets>
    <sheet name="Comm Application" sheetId="6" r:id="rId1"/>
    <sheet name="p5 - CCTV Application" sheetId="3" r:id="rId2"/>
    <sheet name="Demarc Box Template" sheetId="2" r:id="rId3"/>
    <sheet name="POS room Names" sheetId="4" r:id="rId4"/>
    <sheet name="dropdowndata" sheetId="5" r:id="rId5"/>
  </sheets>
  <definedNames>
    <definedName name="applicationis">dropdowndata!$A$35:$A$38</definedName>
    <definedName name="CommRooms">'POS room Names'!$A$4:$A$106</definedName>
    <definedName name="CommRooms2">'POS room Names'!$A$4:$A$106</definedName>
    <definedName name="defofspace">dropdowndata!#REF!</definedName>
    <definedName name="destofspace">dropdowndata!$A$27:$A$29</definedName>
    <definedName name="destspacehard">dropdowndata!$A$31:$A$33</definedName>
    <definedName name="ownerofpathway">dropdowndata!$A$19:$A$21</definedName>
    <definedName name="ownerofspace">dropdowndata!$A$9:$A$11</definedName>
    <definedName name="_xlnm.Print_Area" localSheetId="0">'Comm Application'!$A$1:$L$196</definedName>
    <definedName name="typeofpathway">dropdowndata!$A$13:$A$17</definedName>
    <definedName name="typeofpathways">dropdowndata!#REF!</definedName>
    <definedName name="typeofspace">dropdowndata!$A$5:$A$7</definedName>
    <definedName name="typetermhardware">dropdowndata!$A$23:$A$25</definedName>
    <definedName name="yesno">dropdowndata!$A$1:$A$3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R53" i="2" l="1"/>
  <c r="R54" i="2"/>
  <c r="R55" i="2" s="1"/>
  <c r="R56" i="2" s="1"/>
  <c r="R57" i="2" s="1"/>
  <c r="T63" i="2"/>
  <c r="G60" i="2"/>
  <c r="V62" i="2" s="1"/>
  <c r="B17" i="2"/>
  <c r="N35" i="2" s="1"/>
  <c r="M60" i="2"/>
  <c r="T55" i="2"/>
  <c r="G52" i="2"/>
  <c r="V54" i="2"/>
  <c r="S54" i="2"/>
  <c r="M52" i="2"/>
  <c r="U50" i="2"/>
  <c r="B49" i="2"/>
  <c r="U41" i="2"/>
  <c r="M41" i="2"/>
  <c r="G41" i="2"/>
  <c r="B39" i="2"/>
  <c r="R32" i="2"/>
  <c r="R33" i="2" s="1"/>
  <c r="R34" i="2" s="1"/>
  <c r="R35" i="2" s="1"/>
  <c r="R36" i="2" s="1"/>
  <c r="M36" i="2"/>
  <c r="G36" i="2"/>
  <c r="M35" i="2"/>
  <c r="G35" i="2"/>
  <c r="S34" i="2"/>
  <c r="M34" i="2"/>
  <c r="G34" i="2"/>
  <c r="X33" i="2"/>
  <c r="W33" i="2"/>
  <c r="V33" i="2"/>
  <c r="U33" i="2"/>
  <c r="T33" i="2"/>
  <c r="S33" i="2"/>
  <c r="M33" i="2"/>
  <c r="G33" i="2"/>
  <c r="M32" i="2"/>
  <c r="G32" i="2"/>
  <c r="M31" i="2"/>
  <c r="G31" i="2"/>
  <c r="U30" i="2"/>
  <c r="B29" i="2"/>
  <c r="N21" i="2"/>
  <c r="M21" i="2"/>
  <c r="G21" i="2"/>
  <c r="B21" i="2"/>
  <c r="R20" i="2"/>
  <c r="V16" i="2"/>
  <c r="N31" i="2" l="1"/>
  <c r="N41" i="2"/>
  <c r="N60" i="2"/>
  <c r="N33" i="2"/>
  <c r="N36" i="2"/>
  <c r="N34" i="2"/>
  <c r="N52" i="2"/>
  <c r="N32" i="2"/>
  <c r="R60" i="2"/>
  <c r="U54" i="2"/>
  <c r="S62" i="2" l="1"/>
  <c r="R61" i="2"/>
  <c r="R62" i="2" s="1"/>
  <c r="R63" i="2" s="1"/>
  <c r="R64" i="2" s="1"/>
  <c r="R65" i="2" s="1"/>
  <c r="U62" i="2" s="1"/>
</calcChain>
</file>

<file path=xl/sharedStrings.xml><?xml version="1.0" encoding="utf-8"?>
<sst xmlns="http://schemas.openxmlformats.org/spreadsheetml/2006/main" count="1020" uniqueCount="503">
  <si>
    <t xml:space="preserve">PURPOSE </t>
  </si>
  <si>
    <t xml:space="preserve">formalize the procedure for use of communications infrastructure, assess the impacts of additional services on the system, </t>
  </si>
  <si>
    <t xml:space="preserve">identify the point of connection, reserve the point of connection for the approved services, establish and maintain </t>
  </si>
  <si>
    <t xml:space="preserve">configuration control of the system and plan for the long-term system development to meet the needs of Sea-Tac </t>
  </si>
  <si>
    <t xml:space="preserve">to achieve the most effective point of connection for the proposed service.  No connections to or use of communications </t>
  </si>
  <si>
    <t>infrastructure will be allowed without an approved application form.</t>
  </si>
  <si>
    <t>WHO’S TO FILE</t>
  </si>
  <si>
    <t xml:space="preserve">The Port of Seattle Project Manager responsible for the project and proposed connection is responsible for obtaining the </t>
  </si>
  <si>
    <t>required information and the timely filing with Facilities and Infrastructure at the Sea-Tac International Airport.</t>
  </si>
  <si>
    <t>WHEN TO FILE</t>
  </si>
  <si>
    <t>WHAT TO FILE</t>
  </si>
  <si>
    <t xml:space="preserve">purposes as well as a detailed description of the project scope and the proposed connections to the existing systems.  </t>
  </si>
  <si>
    <t>Documents to be provide with the ‘APPLICATION FOR CONNECTION’ should include the following:</t>
  </si>
  <si>
    <t>Communication 1-line Diagram</t>
  </si>
  <si>
    <t>Communications plan view drawings</t>
  </si>
  <si>
    <t>CMS labeling template for demarc. box (tenant spaces only)</t>
  </si>
  <si>
    <t>Schematic Block Diagram</t>
  </si>
  <si>
    <t>Camera Location Plan</t>
  </si>
  <si>
    <t>Conduit, Wire &amp; Camera Schedule</t>
  </si>
  <si>
    <t>Proposed Product Submittals</t>
  </si>
  <si>
    <t xml:space="preserve">It is understood and recognized that all of the information identified will not be available at the early stages of the project, but </t>
  </si>
  <si>
    <t>by the later stages of the project the requested information is required.</t>
  </si>
  <si>
    <t>Definitions:</t>
  </si>
  <si>
    <t>*</t>
  </si>
  <si>
    <t>A communications circuit/cable will always terminate in a space.</t>
  </si>
  <si>
    <t xml:space="preserve">consists of conduit and or cable tray. </t>
  </si>
  <si>
    <t>conductors.</t>
  </si>
  <si>
    <t xml:space="preserve">connectivity to other systems.  Examples of termination hardware include:  Wall Outlets/Jacks, Patch Panels, </t>
  </si>
  <si>
    <t xml:space="preserve">*Note  A typical cable run may pass through multiple spaces and a variety of pathways. All spaces and pathways a cable </t>
  </si>
  <si>
    <t xml:space="preserve">passes through must be documented on this application form.  The last page can be printed as many times as necessary to </t>
  </si>
  <si>
    <t xml:space="preserve">document all segments of the installation. </t>
  </si>
  <si>
    <t xml:space="preserve">nomenclatures is available in the POS Communications standards, available for download at </t>
  </si>
  <si>
    <t>WHERE TO FILE</t>
  </si>
  <si>
    <t>Date</t>
  </si>
  <si>
    <t xml:space="preserve">     </t>
  </si>
  <si>
    <t>Project Title:</t>
  </si>
  <si>
    <t>% Design:</t>
  </si>
  <si>
    <t>Project Description:</t>
  </si>
  <si>
    <t>Anticipated 100% design date:</t>
  </si>
  <si>
    <t>Tenant Contact name:</t>
  </si>
  <si>
    <t>Phone:</t>
  </si>
  <si>
    <t>Tenant Contact Address:</t>
  </si>
  <si>
    <t xml:space="preserve">                                                Street Address                   City                           State               Zip Code                                                </t>
  </si>
  <si>
    <t>Port Project Contact:</t>
  </si>
  <si>
    <t>Location of Project:</t>
  </si>
  <si>
    <t>POS Project Manager:</t>
  </si>
  <si>
    <t>Pre-START questionnaire:</t>
  </si>
  <si>
    <t xml:space="preserve"> </t>
  </si>
  <si>
    <t>MAC address: _______</t>
  </si>
  <si>
    <t>Radio type (802.11a, b or g): ___________</t>
  </si>
  <si>
    <t>References:</t>
  </si>
  <si>
    <t>A.   POS Radio Frequency (RF) Application</t>
  </si>
  <si>
    <t xml:space="preserve">B.   POS Radio Frequency Standards &amp; Communications Standards, latest editions </t>
  </si>
  <si>
    <t>Physical Plant Information</t>
  </si>
  <si>
    <t>Type of Space</t>
  </si>
  <si>
    <t>Owner of Space</t>
  </si>
  <si>
    <t xml:space="preserve">Room/Closet Identifier      </t>
  </si>
  <si>
    <t xml:space="preserve">Rack/Cabinet Identifier      </t>
  </si>
  <si>
    <t>Space Description</t>
  </si>
  <si>
    <t>Port of Seattle Door #</t>
  </si>
  <si>
    <t>Drawing #</t>
  </si>
  <si>
    <t>Type of Pathway</t>
  </si>
  <si>
    <t>Owner of Pathway</t>
  </si>
  <si>
    <t>Prepared by:</t>
  </si>
  <si>
    <t>Date:</t>
  </si>
  <si>
    <t>No connections to the communications system will be allowed without Facilities &amp; Infrastructure approval of this document.</t>
  </si>
  <si>
    <t>Application is:</t>
  </si>
  <si>
    <t>Notes:</t>
  </si>
  <si>
    <t xml:space="preserve">Aviation/Facilities &amp; Infrastructure </t>
  </si>
  <si>
    <t>□</t>
  </si>
  <si>
    <t>Do you have a connection to the CCTV system?</t>
  </si>
  <si>
    <t>STIA drawing #:</t>
  </si>
  <si>
    <t>Design Architect name / company:</t>
  </si>
  <si>
    <t>Communications Designer name  / company:</t>
  </si>
  <si>
    <t>1.</t>
  </si>
  <si>
    <t>2.</t>
  </si>
  <si>
    <t>3.</t>
  </si>
  <si>
    <t>POS Space ID</t>
  </si>
  <si>
    <t>5.</t>
  </si>
  <si>
    <t>4.</t>
  </si>
  <si>
    <t>6.</t>
  </si>
  <si>
    <t>7.</t>
  </si>
  <si>
    <t>Height</t>
  </si>
  <si>
    <t>Width</t>
  </si>
  <si>
    <t>Diameter</t>
  </si>
  <si>
    <t>Allowable Fill</t>
  </si>
  <si>
    <t>Actual Fill</t>
  </si>
  <si>
    <t>Type of Termination Hardware</t>
  </si>
  <si>
    <t>Owner of Termination Hardware</t>
  </si>
  <si>
    <t xml:space="preserve">required to be included on the design drawings.  </t>
  </si>
  <si>
    <t>8.</t>
  </si>
  <si>
    <t>□ Approved</t>
  </si>
  <si>
    <t>□ Approved as noted (see below)</t>
  </si>
  <si>
    <t>□ Revise and Resubmit</t>
  </si>
  <si>
    <r>
      <t xml:space="preserve">The initial </t>
    </r>
    <r>
      <rPr>
        <b/>
        <i/>
        <sz val="9"/>
        <rFont val="Arial"/>
        <family val="2"/>
      </rPr>
      <t>‘APPLICATION FOR CONNECTION’</t>
    </r>
    <r>
      <rPr>
        <sz val="9"/>
        <rFont val="Arial"/>
        <family val="2"/>
      </rPr>
      <t xml:space="preserve"> form should be filed during project scoping and budgeting, but no later than </t>
    </r>
  </si>
  <si>
    <r>
      <t>The ‘</t>
    </r>
    <r>
      <rPr>
        <b/>
        <i/>
        <sz val="9"/>
        <rFont val="Arial"/>
        <family val="2"/>
      </rPr>
      <t>APPLICATION FOR CONNECTION’</t>
    </r>
    <r>
      <rPr>
        <sz val="9"/>
        <rFont val="Arial"/>
        <family val="2"/>
      </rPr>
      <t xml:space="preserve"> must be filled out in detail.  Please provide complete details for project accounting </t>
    </r>
  </si>
  <si>
    <r>
      <t>SPACE</t>
    </r>
    <r>
      <rPr>
        <sz val="9"/>
        <rFont val="Arial"/>
        <family val="2"/>
      </rPr>
      <t xml:space="preserve">  A space for the purposes of this application may be a Work Area, Communications Room, Closet or Rack.  </t>
    </r>
  </si>
  <si>
    <r>
      <t>PATHWAY</t>
    </r>
    <r>
      <rPr>
        <sz val="9"/>
        <rFont val="Arial"/>
        <family val="2"/>
      </rPr>
      <t xml:space="preserve"> A pathway is any method that provides for the routing of communications circuits.  A pathway typically </t>
    </r>
  </si>
  <si>
    <r>
      <t>CABLE</t>
    </r>
    <r>
      <rPr>
        <sz val="9"/>
        <rFont val="Arial"/>
        <family val="2"/>
      </rPr>
      <t xml:space="preserve">   A cable is the media used to transport the voice or data signal.  A cable may consist of electrical or optical </t>
    </r>
  </si>
  <si>
    <r>
      <t>TERMINATION HARDWARE</t>
    </r>
    <r>
      <rPr>
        <sz val="9"/>
        <rFont val="Arial"/>
        <family val="2"/>
      </rPr>
      <t xml:space="preserve">  Termination hardware is the device(s) used to terminate the cable and provide </t>
    </r>
  </si>
  <si>
    <r>
      <t>USE CMS NOMENCLATURE</t>
    </r>
    <r>
      <rPr>
        <sz val="9"/>
        <rFont val="Arial"/>
        <family val="2"/>
      </rPr>
      <t xml:space="preserve"> when listing spaces, pathways, cable and termination hardware ID's.  A complete list of </t>
    </r>
  </si>
  <si>
    <t>Fax or email:</t>
  </si>
  <si>
    <t>Airport Tenant Company:</t>
  </si>
  <si>
    <t>MT-01 Typical Tenant</t>
  </si>
  <si>
    <t>Project#</t>
  </si>
  <si>
    <t>POS Drawing#</t>
  </si>
  <si>
    <t>STIA-TO</t>
  </si>
  <si>
    <t>Tenant Facility Code (fc) =</t>
  </si>
  <si>
    <t>MT</t>
  </si>
  <si>
    <t>(Example shown)</t>
  </si>
  <si>
    <t>Yellow highlighted areas are entered by the designer.</t>
  </si>
  <si>
    <t>POS Communications Room ID  =</t>
  </si>
  <si>
    <t>sp =</t>
  </si>
  <si>
    <t>EQ</t>
  </si>
  <si>
    <t>(Example shown - typically "EQ" or "WF")</t>
  </si>
  <si>
    <t>Tenant level code  zz =</t>
  </si>
  <si>
    <t xml:space="preserve">Communications room Facility Code (fc) = </t>
  </si>
  <si>
    <t>CA</t>
  </si>
  <si>
    <t>Communications room level code =</t>
  </si>
  <si>
    <t>04</t>
  </si>
  <si>
    <t xml:space="preserve">nnnn = </t>
  </si>
  <si>
    <t>Starting Sequence</t>
  </si>
  <si>
    <t>(TEXT IN RED FONT IS ENTERED BY POS - EXAMPLE SHOWN).</t>
  </si>
  <si>
    <t>CABLE TYPE:</t>
  </si>
  <si>
    <t>BACKBONE CABLE LABEL (Label both ends of cable.)</t>
  </si>
  <si>
    <t>1ST LINE:</t>
  </si>
  <si>
    <t xml:space="preserve">   2ND LINE:</t>
  </si>
  <si>
    <t>3RD LINE:</t>
  </si>
  <si>
    <t>POS TENANT DEMARC. BOX</t>
  </si>
  <si>
    <t>(COMM. RM END)</t>
  </si>
  <si>
    <t>(DEMARC END)</t>
  </si>
  <si>
    <t>POS COMMUNICATIONS ROOM:</t>
  </si>
  <si>
    <t>(EXAMPLES SHOWN):</t>
  </si>
  <si>
    <t>DEMARC BOX LABEL:</t>
  </si>
  <si>
    <t>POS COMMUNICATIONS DEMARC</t>
  </si>
  <si>
    <t xml:space="preserve">COMM. ROOM </t>
  </si>
  <si>
    <t>WALL FIELD</t>
  </si>
  <si>
    <t>RG6 MULTI-PORT TAP LABEL</t>
  </si>
  <si>
    <t>RG6 PATCH DEVICE LABEL:</t>
  </si>
  <si>
    <t>RG6/U**</t>
  </si>
  <si>
    <t>(BLANK)</t>
  </si>
  <si>
    <t>TAP#:</t>
  </si>
  <si>
    <t>(as required)</t>
  </si>
  <si>
    <r>
      <t xml:space="preserve">**NOTE: The RG6 cable does </t>
    </r>
    <r>
      <rPr>
        <b/>
        <u/>
        <sz val="11"/>
        <color indexed="8"/>
        <rFont val="Arial"/>
        <family val="2"/>
      </rPr>
      <t>not</t>
    </r>
    <r>
      <rPr>
        <b/>
        <sz val="11"/>
        <color indexed="8"/>
        <rFont val="Arial"/>
        <family val="2"/>
      </rPr>
      <t xml:space="preserve"> need to be provided for communications rooms outside of Concourse 'A' or CTE.</t>
    </r>
  </si>
  <si>
    <t>RACK #:</t>
  </si>
  <si>
    <t>abcd3</t>
  </si>
  <si>
    <t>RJ45 PATCH PANEL LABEL:</t>
  </si>
  <si>
    <t>CAT 6 (RJ-45) PATCH PANEL #</t>
  </si>
  <si>
    <t>PORT #:</t>
  </si>
  <si>
    <t>CAT 6, 4 PAIR</t>
  </si>
  <si>
    <t>110 PUNCH-DOWN BLOCK LABEL:</t>
  </si>
  <si>
    <t>110 PUNCH-DOWN BLOCK #:</t>
  </si>
  <si>
    <t>CKT #'S:</t>
  </si>
  <si>
    <t>CAT 5, 25 PAIR</t>
  </si>
  <si>
    <t>(1-25)X</t>
  </si>
  <si>
    <t>abcd1</t>
  </si>
  <si>
    <t>FIBER OPTIC PATCH PANEL LABEL:</t>
  </si>
  <si>
    <t>FIBER OPTIC PATCH PANEL #:</t>
  </si>
  <si>
    <t>SINGLEMODE FIBER</t>
  </si>
  <si>
    <t>OPTIC, 6 STRAND</t>
  </si>
  <si>
    <t>MULTIMODE FIBER</t>
  </si>
  <si>
    <t>62.5 MICRON</t>
  </si>
  <si>
    <t xml:space="preserve">NOTES: </t>
  </si>
  <si>
    <t>1.)  'abcde' = Rack or Wall Field ID.                                                                     'a' = last digit of Comm. Room ID; 'e' = rack #</t>
  </si>
  <si>
    <t>2.)  'XX' = Rack mounting hieght location ID</t>
  </si>
  <si>
    <t>Project ID# :</t>
  </si>
  <si>
    <r>
      <t xml:space="preserve">System </t>
    </r>
    <r>
      <rPr>
        <b/>
        <sz val="10"/>
        <rFont val="Arial"/>
        <family val="2"/>
      </rPr>
      <t>(check one):</t>
    </r>
  </si>
  <si>
    <t>Scheduled Design Completion date:</t>
  </si>
  <si>
    <r>
      <t xml:space="preserve">Power Requirement: </t>
    </r>
    <r>
      <rPr>
        <i/>
        <sz val="10"/>
        <rFont val="Arial"/>
        <family val="2"/>
      </rPr>
      <t>     </t>
    </r>
  </si>
  <si>
    <r>
      <t xml:space="preserve">Panel and Breaker: </t>
    </r>
    <r>
      <rPr>
        <i/>
        <sz val="10"/>
        <rFont val="Arial"/>
        <family val="2"/>
      </rPr>
      <t>     </t>
    </r>
  </si>
  <si>
    <r>
      <t>Temporary Installation:</t>
    </r>
    <r>
      <rPr>
        <i/>
        <sz val="10"/>
        <rFont val="Arial"/>
        <family val="2"/>
      </rPr>
      <t xml:space="preserve">      </t>
    </r>
  </si>
  <si>
    <r>
      <t>Disconnect Date:</t>
    </r>
    <r>
      <rPr>
        <i/>
        <sz val="10"/>
        <rFont val="Arial"/>
        <family val="2"/>
      </rPr>
      <t xml:space="preserve">      </t>
    </r>
  </si>
  <si>
    <r>
      <t>Duration:</t>
    </r>
    <r>
      <rPr>
        <i/>
        <sz val="10"/>
        <rFont val="Arial"/>
        <family val="2"/>
      </rPr>
      <t xml:space="preserve">      </t>
    </r>
  </si>
  <si>
    <t>Application Prepared by:</t>
  </si>
  <si>
    <t>     </t>
  </si>
  <si>
    <t xml:space="preserve">Date: </t>
  </si>
  <si>
    <t>Camera Information</t>
  </si>
  <si>
    <t>(If more than one camera, please print additional pages of this sheet and provide information)</t>
  </si>
  <si>
    <t>Camera ID:</t>
  </si>
  <si>
    <t>Monitored at:</t>
  </si>
  <si>
    <t>View:</t>
  </si>
  <si>
    <t>Mount:</t>
  </si>
  <si>
    <t>Manufacturer &amp; Model No:</t>
  </si>
  <si>
    <t>Connected SAC/TC Room:</t>
  </si>
  <si>
    <t xml:space="preserve">Recording: </t>
  </si>
  <si>
    <t xml:space="preserve">      Yes</t>
  </si>
  <si>
    <t xml:space="preserve">  No</t>
  </si>
  <si>
    <t xml:space="preserve">Recording Time: </t>
  </si>
  <si>
    <t>Connecting Switch:</t>
  </si>
  <si>
    <t>Position:</t>
  </si>
  <si>
    <t>Cable Originating Space (Camera):</t>
  </si>
  <si>
    <t>Pathway</t>
  </si>
  <si>
    <t>a.</t>
  </si>
  <si>
    <t>Pathway ID</t>
  </si>
  <si>
    <t xml:space="preserve">New       </t>
  </si>
  <si>
    <t>Existing</t>
  </si>
  <si>
    <t>b.</t>
  </si>
  <si>
    <t>Conduit</t>
  </si>
  <si>
    <t>Tray</t>
  </si>
  <si>
    <t>Cables</t>
  </si>
  <si>
    <t>Cable ID</t>
  </si>
  <si>
    <t>Power</t>
  </si>
  <si>
    <t>Coax</t>
  </si>
  <si>
    <t>STP</t>
  </si>
  <si>
    <t>Termination Hardware</t>
  </si>
  <si>
    <t>Term. Hardware ID</t>
  </si>
  <si>
    <t>Termination Location</t>
  </si>
  <si>
    <t>Video Transmitter</t>
  </si>
  <si>
    <t>Camera Power Supply</t>
  </si>
  <si>
    <t>Electrical Power Panel</t>
  </si>
  <si>
    <t>Video Receiver</t>
  </si>
  <si>
    <t>CM-9760-MXB</t>
  </si>
  <si>
    <t>CM-9760-DMR</t>
  </si>
  <si>
    <t>Cable Ending Space (Switch, Demux &amp; Monitors):</t>
  </si>
  <si>
    <t>CCTV Monitor</t>
  </si>
  <si>
    <t>No connections to the CCTV system will be allowed without Facilities &amp; Infrastructure approval of this document.</t>
  </si>
  <si>
    <t>If you will also have a CCTV connection you will need to complete page 5 and submit the following:</t>
  </si>
  <si>
    <t>Also, provide the following:</t>
  </si>
  <si>
    <t>Refer to "Demarc Box Template" worksheet.</t>
  </si>
  <si>
    <t xml:space="preserve">□ ACS CCTV (Acccess Control)       </t>
  </si>
  <si>
    <t xml:space="preserve">□ Baggage Monitoring CCTV       </t>
  </si>
  <si>
    <t xml:space="preserve">□ General CCTV       </t>
  </si>
  <si>
    <t>AT&amp;T wireless network.  Access points other than AT&amp;T are not allowed to use these channels.)</t>
  </si>
  <si>
    <t>Fac. Code</t>
  </si>
  <si>
    <t>Fac.Code Descr</t>
  </si>
  <si>
    <t>Level Code</t>
  </si>
  <si>
    <t>Level Code Descr</t>
  </si>
  <si>
    <t>AD</t>
  </si>
  <si>
    <t>Old Admin Bldg.</t>
  </si>
  <si>
    <t>03</t>
  </si>
  <si>
    <t>Third Floor</t>
  </si>
  <si>
    <t>Fourth Floor</t>
  </si>
  <si>
    <t>Old Admin Bldg./Tower</t>
  </si>
  <si>
    <t>08</t>
  </si>
  <si>
    <t>Eighth Floor</t>
  </si>
  <si>
    <t>CB</t>
  </si>
  <si>
    <t>Concourse B</t>
  </si>
  <si>
    <t>01</t>
  </si>
  <si>
    <t>Transit (STS)</t>
  </si>
  <si>
    <t>Ramp</t>
  </si>
  <si>
    <t>07</t>
  </si>
  <si>
    <t>Penthouse</t>
  </si>
  <si>
    <t>CC</t>
  </si>
  <si>
    <t>Concourse C</t>
  </si>
  <si>
    <t>02</t>
  </si>
  <si>
    <t>Second Floor</t>
  </si>
  <si>
    <t>05</t>
  </si>
  <si>
    <t>Fifth Floor</t>
  </si>
  <si>
    <t>06</t>
  </si>
  <si>
    <t>Mechanical Penthouse</t>
  </si>
  <si>
    <t>CD</t>
  </si>
  <si>
    <t>Concourse D</t>
  </si>
  <si>
    <t>CT</t>
  </si>
  <si>
    <t>Central Terminal</t>
  </si>
  <si>
    <t>Bridge (Ramp)</t>
  </si>
  <si>
    <t>Mezzanine</t>
  </si>
  <si>
    <t>Main Terminal</t>
  </si>
  <si>
    <t>Bridge</t>
  </si>
  <si>
    <t xml:space="preserve">Mezzanine </t>
  </si>
  <si>
    <t>NS</t>
  </si>
  <si>
    <t>North Satellite</t>
  </si>
  <si>
    <t>NZ</t>
  </si>
  <si>
    <t>North Toll Plaza</t>
  </si>
  <si>
    <t>Floor 2</t>
  </si>
  <si>
    <t>PT</t>
  </si>
  <si>
    <t>Parking Terminal</t>
  </si>
  <si>
    <t>09</t>
  </si>
  <si>
    <t>North Elevator Penthouse</t>
  </si>
  <si>
    <t>SS</t>
  </si>
  <si>
    <t>South Satellite</t>
  </si>
  <si>
    <t>00</t>
  </si>
  <si>
    <t>Tunnel (Basement)</t>
  </si>
  <si>
    <t>Mezzanine (FIS)</t>
  </si>
  <si>
    <t>Admin Building</t>
  </si>
  <si>
    <t>Ground</t>
  </si>
  <si>
    <t>Concourse A</t>
  </si>
  <si>
    <t>ER</t>
  </si>
  <si>
    <t>Ramp (Bridge)</t>
  </si>
  <si>
    <t>Baggage Claim</t>
  </si>
  <si>
    <t>Concourse A - C4 area</t>
  </si>
  <si>
    <t>STS Level</t>
  </si>
  <si>
    <t>Office Tower</t>
  </si>
  <si>
    <t>Office Level 1</t>
  </si>
  <si>
    <t>Office Level 2</t>
  </si>
  <si>
    <t>Office Level 3</t>
  </si>
  <si>
    <t>10</t>
  </si>
  <si>
    <t>Office Level 4</t>
  </si>
  <si>
    <t>11</t>
  </si>
  <si>
    <t>Office Level 5</t>
  </si>
  <si>
    <t>12</t>
  </si>
  <si>
    <t>POS Communications Room Names</t>
  </si>
  <si>
    <t>CMS Space ID (Alt Name)</t>
  </si>
  <si>
    <t>ER.CA01.00007 (ACC ER)</t>
  </si>
  <si>
    <t>ER.CA03.00004 (IC-4)</t>
  </si>
  <si>
    <t>ER.CA03.00005 (IC-5)</t>
  </si>
  <si>
    <t>ER.CA03.00006 (IC-6)</t>
  </si>
  <si>
    <t>ER.CA03.00007 (IC-7)</t>
  </si>
  <si>
    <t>ER.CA03.00008 (IC-8)</t>
  </si>
  <si>
    <t>ER.CA04.00001 (IC-1)</t>
  </si>
  <si>
    <t>ER.CA04.00002 (IC-2)</t>
  </si>
  <si>
    <t>ER.CA04.00003 (IC-3)</t>
  </si>
  <si>
    <t>ER.CB03.00001 (TC-B-1-R)</t>
  </si>
  <si>
    <t>ER.CB03.00002 (TC-B-2-R)</t>
  </si>
  <si>
    <t>ER.CB03.00003 (TC-B-3-R)</t>
  </si>
  <si>
    <t>ER.CB03.00004 (SAC-B-1-R)</t>
  </si>
  <si>
    <t>ER.CB03.00005 (SAC-B-2-R)</t>
  </si>
  <si>
    <t>ER.CC03.00001 (TC-C-1-R)</t>
  </si>
  <si>
    <t>ER.CC03.00002 (TC-C-2-R)</t>
  </si>
  <si>
    <t>ER.CC03.00003 (TC-C-3-R)</t>
  </si>
  <si>
    <t>ER.CC03.00004 (SAC-C-1-R)</t>
  </si>
  <si>
    <t>ER.CC03.00005 (SAC-C-2-R)</t>
  </si>
  <si>
    <t>ER.CC06.00001 (TC-C-4-M)</t>
  </si>
  <si>
    <t>ER.CD03.00001 (TC-D-1-R)</t>
  </si>
  <si>
    <t>ER.CD03.00002 (TC-D-2-R)</t>
  </si>
  <si>
    <t>ER.CD03.00003 (TC-D-3-R)</t>
  </si>
  <si>
    <t>ER.CD03.00004 (TC-D-4-R)</t>
  </si>
  <si>
    <t>ER.CD03.00005 (SAC-D-1-R)</t>
  </si>
  <si>
    <t>ER.CT01.00001 (TC-BN)</t>
  </si>
  <si>
    <t>ER.CT04.00001 (TC-RN)</t>
  </si>
  <si>
    <t>ER.CT04.00002 (TC-RS)</t>
  </si>
  <si>
    <t>ER.CT06.00001 (TC-2N)</t>
  </si>
  <si>
    <t>ER.CT06.00002 (TC-2S)</t>
  </si>
  <si>
    <t>ER.MT01.00002 (SAC-MT-1-TR)</t>
  </si>
  <si>
    <t>ER.MT01.00003 (SAC-MT-4-TR)</t>
  </si>
  <si>
    <t>ER.MT01.00004 (CER)</t>
  </si>
  <si>
    <t>ER.MT04.00001 (TC-MT-1-BR)</t>
  </si>
  <si>
    <t>ER.MT04.00002 (TC-MT-2-BR)</t>
  </si>
  <si>
    <t>ER.MT04.00003 (TC-MT-3-BR)</t>
  </si>
  <si>
    <t>ER.MT04.00004 (TC-MT-4-BR)</t>
  </si>
  <si>
    <t>ER.MT04.00005 (SAC-MT-5-G)</t>
  </si>
  <si>
    <t>ER.MT04.00006 (SAC-MT-6-G)</t>
  </si>
  <si>
    <t>ER.MT06.00001 (TC-MT-1-M)</t>
  </si>
  <si>
    <t>ER.MT06.00002 (TC-MT-2-M)</t>
  </si>
  <si>
    <t>ER.MT06.00003 (TC-MT-3-M)</t>
  </si>
  <si>
    <t>ER.MT06.00004 (TC-MT-4-M)</t>
  </si>
  <si>
    <t>ER.NS03.00001 (TC-NS-1-R)</t>
  </si>
  <si>
    <t>ER.NS03.00002 (TC-NS-2-R)</t>
  </si>
  <si>
    <t>ER.NS03.00003 (SAC-NS-1-R)</t>
  </si>
  <si>
    <t>ER.NZ02.00001 (TC-PT2-NT)</t>
  </si>
  <si>
    <t>ER.OT06.00001 (IC-AV)</t>
  </si>
  <si>
    <t>ER.OT07.00001 (IC-T1)</t>
  </si>
  <si>
    <t>ER.OT07.00002 (IC-NOC)</t>
  </si>
  <si>
    <t>ER.OT08.00001 (IC-T2)</t>
  </si>
  <si>
    <t>ER.OT09.00001 (IC-T3)</t>
  </si>
  <si>
    <t>ER.OT10.00001 (IC-T4)</t>
  </si>
  <si>
    <t>ER.OT11.00001 (IC-T5)</t>
  </si>
  <si>
    <t>ER.OT12.00001 (IC-RF)</t>
  </si>
  <si>
    <t>ER.PT04.00001 (old ACC)</t>
  </si>
  <si>
    <t>ER.SS00.00001 (TC-SS-1-BS)</t>
  </si>
  <si>
    <t>ER.SS01.00001 (ER-CUTE)</t>
  </si>
  <si>
    <t>ER.SS02.00001 (TC-SS-2-M)</t>
  </si>
  <si>
    <t>ER.SS03.00001 (TC-SS-3-R)</t>
  </si>
  <si>
    <t>ER.SS03.00002 (TC-SS-4-R)</t>
  </si>
  <si>
    <t>ER.SS03.00003 (SAC-SS-1-R)</t>
  </si>
  <si>
    <t>MD.AD00.00004 (MDR-4 / MTR)</t>
  </si>
  <si>
    <t>MD.CA01.00003 (MDR-3)</t>
  </si>
  <si>
    <t>MD.MT01.00002 (MDR-2)</t>
  </si>
  <si>
    <t>MD.MT04.00001 (MDR-1)</t>
  </si>
  <si>
    <t>TC.PT02.00001 (TC-PT1-F2)</t>
  </si>
  <si>
    <t xml:space="preserve">(Note: channels 1, 6 &amp; 11 are reserved and are currently used by the airport-wide </t>
  </si>
  <si>
    <t>Wi-Fi channels:</t>
  </si>
  <si>
    <t>Comment</t>
  </si>
  <si>
    <t>ER.AD03.00002 (#327)</t>
  </si>
  <si>
    <t>ER.AD04.00001 (#426A)</t>
  </si>
  <si>
    <t>Ramp Tower 8th Floor Junction Room</t>
  </si>
  <si>
    <t>ER.AD08.00001</t>
  </si>
  <si>
    <t>ER.CA01.00001 (MER-VD)</t>
  </si>
  <si>
    <t>ER.CA01.00002 (MER-ES)</t>
  </si>
  <si>
    <t>Voice / Data</t>
  </si>
  <si>
    <t>Electronic Systems</t>
  </si>
  <si>
    <t>Primary Server</t>
  </si>
  <si>
    <t>ER.CA01.00004 (PS)</t>
  </si>
  <si>
    <t>Backup Server</t>
  </si>
  <si>
    <t>ER.CA01.00005 (BS)</t>
  </si>
  <si>
    <t>Equipment Room</t>
  </si>
  <si>
    <t>ER.CA01.00006 (911 ER)</t>
  </si>
  <si>
    <t>Security-Techical</t>
  </si>
  <si>
    <t>ER.CA01.00008 (ST)</t>
  </si>
  <si>
    <t>ER.CA01.00009 (TW)</t>
  </si>
  <si>
    <t>Electronics Tech. Workshop</t>
  </si>
  <si>
    <t>ER.CA03.00011</t>
  </si>
  <si>
    <t>Cingular RHG-20 &amp; 24 (not a real comm. room)</t>
  </si>
  <si>
    <t>Search Room</t>
  </si>
  <si>
    <t>ER.CA04.00010</t>
  </si>
  <si>
    <t>Baggage Monitor Room</t>
  </si>
  <si>
    <t>ER.CA05.00010</t>
  </si>
  <si>
    <t>Door #B1106TR - RHG 14</t>
  </si>
  <si>
    <t>ER.CB01.00001</t>
  </si>
  <si>
    <t>Sound Room# B-7081-P</t>
  </si>
  <si>
    <t>ER.CB07.00001</t>
  </si>
  <si>
    <t>Sound Room #C-7041-P</t>
  </si>
  <si>
    <t>ER.CC07.00001</t>
  </si>
  <si>
    <t>Sound Room# D-7019-P</t>
  </si>
  <si>
    <t>ER.CD07.00001</t>
  </si>
  <si>
    <t>Radio Penthouse</t>
  </si>
  <si>
    <t>ER.MT07.00001</t>
  </si>
  <si>
    <t>AT&amp;T Base Station Hotel</t>
  </si>
  <si>
    <t>ER.PT09.00001</t>
  </si>
  <si>
    <t>ER.AD03.00001 (#387)</t>
  </si>
  <si>
    <t xml:space="preserve">Wang Room </t>
  </si>
  <si>
    <t>ER.CC05.00001 (C315)</t>
  </si>
  <si>
    <t>ER.CC02.00001 (C102)</t>
  </si>
  <si>
    <t>ER.CA04.00001</t>
  </si>
  <si>
    <t>5011</t>
  </si>
  <si>
    <t>Below Data MUST be on each Cable Jacket: 1st line -  2nd Line (when noted) - 3rd Line</t>
  </si>
  <si>
    <t>Below: Example of label on front of cPP</t>
  </si>
  <si>
    <t>Below: Example of label Inside front FOPP door</t>
  </si>
  <si>
    <t>thru</t>
  </si>
  <si>
    <t>PDOC Comm Room# 426A</t>
  </si>
  <si>
    <t>PDOC Comm Room</t>
  </si>
  <si>
    <t xml:space="preserve">Will your project require wireless service?  If so, you must fill out Reference A. below.  </t>
  </si>
  <si>
    <t>RC</t>
  </si>
  <si>
    <t>Rental Car Facility</t>
  </si>
  <si>
    <t>ER.RC01.00001</t>
  </si>
  <si>
    <t>ER.RC02.00001</t>
  </si>
  <si>
    <t>ER.RC03.00001</t>
  </si>
  <si>
    <t>ER.RC04.00001</t>
  </si>
  <si>
    <t>ER.RC05.00001</t>
  </si>
  <si>
    <t>ER.RC01.00002</t>
  </si>
  <si>
    <t>ER.RC02.00002</t>
  </si>
  <si>
    <t>ER.RC03.00002</t>
  </si>
  <si>
    <t>ER.RC04.00002</t>
  </si>
  <si>
    <t>ER.RC05.00002</t>
  </si>
  <si>
    <t>ER.RC01.00003</t>
  </si>
  <si>
    <t>ER.RC04.00003</t>
  </si>
  <si>
    <t>** Coordinate with POS (Mike Schuman or Babu Parayil) for communication room rack layout and location. **</t>
  </si>
  <si>
    <t>do not know; require START direction</t>
  </si>
  <si>
    <t>Originating Space-</t>
  </si>
  <si>
    <t>Pathway:</t>
  </si>
  <si>
    <t>Cables:</t>
  </si>
  <si>
    <r>
      <t xml:space="preserve">Source Location </t>
    </r>
    <r>
      <rPr>
        <sz val="10"/>
        <rFont val="Arial"/>
        <family val="2"/>
      </rPr>
      <t>(Typically Port Communication Rm)</t>
    </r>
    <r>
      <rPr>
        <b/>
        <sz val="10"/>
        <rFont val="Arial"/>
        <family val="2"/>
      </rPr>
      <t>:</t>
    </r>
  </si>
  <si>
    <t xml:space="preserve">Termination Hardware: </t>
  </si>
  <si>
    <t>Destination Space-</t>
  </si>
  <si>
    <t>(if no door number available):</t>
  </si>
  <si>
    <t>6 Category 6</t>
  </si>
  <si>
    <r>
      <t xml:space="preserve">Destination Location </t>
    </r>
    <r>
      <rPr>
        <sz val="10"/>
        <rFont val="Arial"/>
        <family val="2"/>
      </rPr>
      <t>(Typically Tenant Leased space)</t>
    </r>
    <r>
      <rPr>
        <b/>
        <sz val="10"/>
        <rFont val="Arial"/>
        <family val="2"/>
      </rPr>
      <t>:</t>
    </r>
  </si>
  <si>
    <t>Standard Port of Seattle Demarcation Package:</t>
  </si>
  <si>
    <t xml:space="preserve">□ Yes     </t>
  </si>
  <si>
    <r>
      <t xml:space="preserve">  □ No </t>
    </r>
    <r>
      <rPr>
        <sz val="9"/>
        <rFont val="Arial"/>
        <family val="2"/>
      </rPr>
      <t>(update Amt below):</t>
    </r>
  </si>
  <si>
    <r>
      <t xml:space="preserve">  □ Other </t>
    </r>
    <r>
      <rPr>
        <sz val="9"/>
        <rFont val="Arial"/>
        <family val="2"/>
      </rPr>
      <t>(Provide type and amount below):</t>
    </r>
  </si>
  <si>
    <r>
      <t>Note:</t>
    </r>
    <r>
      <rPr>
        <sz val="9"/>
        <rFont val="Arial"/>
        <family val="2"/>
      </rPr>
      <t xml:space="preserve"> A tenant-owned space requires the tenant to </t>
    </r>
  </si>
  <si>
    <t>Variance to PORT demarc. package contingent on START approval</t>
  </si>
  <si>
    <t>#3 &amp; #4 below relate to location nearest the Tenant demarcation panel/ tenant communication room</t>
  </si>
  <si>
    <t>Termination Hardware:</t>
  </si>
  <si>
    <t xml:space="preserve"> (if Yes; how many)?</t>
  </si>
  <si>
    <t>Will your project require cable television (CATV) service?</t>
  </si>
  <si>
    <t xml:space="preserve"> Will your project require dial telephone service?</t>
  </si>
  <si>
    <t xml:space="preserve"> (if Yes; how many lines)?</t>
  </si>
  <si>
    <t xml:space="preserve"> (if Yes; how many sets)?</t>
  </si>
  <si>
    <t xml:space="preserve"> Will your project require DSL or T1 circuits </t>
  </si>
  <si>
    <t xml:space="preserve"> Will you require Network connections over the Port of Seattle Backbone fiber plant to link leased locations</t>
  </si>
  <si>
    <t>POS Pathway ID if noted on existing run(s):</t>
  </si>
  <si>
    <t>Pathway Fill:</t>
  </si>
  <si>
    <t>POS Termination Hardware ID-</t>
  </si>
  <si>
    <t>Fiber Patch Panel (FPP):</t>
  </si>
  <si>
    <t>Copper Patch Panel (CPP):</t>
  </si>
  <si>
    <t>Copper Patch Block (CPB):</t>
  </si>
  <si>
    <t xml:space="preserve">Tenant Concession Space ID </t>
  </si>
  <si>
    <r>
      <t xml:space="preserve">PORT Door # </t>
    </r>
    <r>
      <rPr>
        <i/>
        <sz val="9"/>
        <rFont val="Arial"/>
        <family val="2"/>
      </rPr>
      <t>(Example: MT-1234-T)</t>
    </r>
    <r>
      <rPr>
        <sz val="10"/>
        <rFont val="Arial"/>
        <family val="2"/>
      </rPr>
      <t>:</t>
    </r>
  </si>
  <si>
    <t>(Example: CC-14):</t>
  </si>
  <si>
    <t>Nearest Column and Grid #</t>
  </si>
  <si>
    <r>
      <t xml:space="preserve">When answering □ Yes or □ No questions, make your answer </t>
    </r>
    <r>
      <rPr>
        <b/>
        <sz val="9"/>
        <rFont val="Arial"/>
        <family val="2"/>
      </rPr>
      <t>bold</t>
    </r>
  </si>
  <si>
    <t>Yes</t>
  </si>
  <si>
    <t>No</t>
  </si>
  <si>
    <t>Click here to select..</t>
  </si>
  <si>
    <t>New</t>
  </si>
  <si>
    <t>Port of Seattle (typical)</t>
  </si>
  <si>
    <t>Other (describe space)</t>
  </si>
  <si>
    <t>Describe if OTHER was selected:</t>
  </si>
  <si>
    <t>Inner-duct</t>
  </si>
  <si>
    <t>&lt;----If Conduit or Inner-duct selected, indicate SIZE____"</t>
  </si>
  <si>
    <t>Port of Seattle</t>
  </si>
  <si>
    <t>Tenant (describe pathway)</t>
  </si>
  <si>
    <t>&lt;----If Tenant selected, describe pathway_________________________</t>
  </si>
  <si>
    <t>Tenant (Room No.)</t>
  </si>
  <si>
    <t>&lt;----If Tenant selected, indicate Room No.________</t>
  </si>
  <si>
    <t>Other (describe)</t>
  </si>
  <si>
    <t>&lt;----If Other selected, please describe: _________________</t>
  </si>
  <si>
    <t>Approved</t>
  </si>
  <si>
    <t>Revise &amp; Resubmit</t>
  </si>
  <si>
    <t>Approved as noted (see below)</t>
  </si>
  <si>
    <t>Date:____________</t>
  </si>
  <si>
    <t xml:space="preserve">International Airport.  By providing the information requested F&amp;I and/or ICT can work with the project teams </t>
  </si>
  <si>
    <t>Rejected</t>
  </si>
  <si>
    <t>&lt;--- pick from drop-down list; 
see "POS room names" tab</t>
  </si>
  <si>
    <t>Contact Aaron Smith/Jason Blankers (POS-ICT) and attach information received on Source, Destination, Cable types, Termination ports, Label information, etc. No need to fill the following.</t>
  </si>
  <si>
    <t>Coordinate with POS.</t>
  </si>
  <si>
    <t>https://wwwpub.portseattle.org/page/design-standards</t>
  </si>
  <si>
    <t xml:space="preserve">      POS Standards may be downloaded from: https://wwwpub.portseattle.org/page/design-standards</t>
  </si>
  <si>
    <t>12 strand SMF</t>
  </si>
  <si>
    <t>1 RG11 - Coax</t>
  </si>
  <si>
    <t>If Yes, Coordiante with AVM</t>
  </si>
  <si>
    <t xml:space="preserve">with cabling.  A completed labeling template is </t>
  </si>
  <si>
    <t xml:space="preserve">provide a POS standard communications Demarc Box </t>
  </si>
  <si>
    <r>
      <t xml:space="preserve">The purpose of the </t>
    </r>
    <r>
      <rPr>
        <b/>
        <i/>
        <sz val="9"/>
        <rFont val="Arial"/>
        <family val="2"/>
      </rPr>
      <t>‘Telecomm Design Review Application for Connection to Communications Systems’</t>
    </r>
    <r>
      <rPr>
        <sz val="9"/>
        <rFont val="Arial"/>
        <family val="2"/>
      </rPr>
      <t xml:space="preserve"> document is to </t>
    </r>
  </si>
  <si>
    <t>at the 90% design package stage.  At the 30% and 90% review stages the project should be presented to the Telecomm</t>
  </si>
  <si>
    <t>Design Review.  Visit the link below to schedule a meeting with Telecomm</t>
  </si>
  <si>
    <t>https://portseattle.sharepoint.com/sites/avficommittee/SitePages/Home.aspx</t>
  </si>
  <si>
    <t xml:space="preserve">Application submissionss and general questions about application process can be emailed to AVCommittees@portseattle.org. </t>
  </si>
  <si>
    <t>Attend Telecomm Design Review on :</t>
  </si>
  <si>
    <t>(To schedule a time to present to Telecomm Design Review, please email AVCommittees@portseattle.org)</t>
  </si>
  <si>
    <r>
      <t xml:space="preserve">CCTV Application for Connection </t>
    </r>
    <r>
      <rPr>
        <b/>
        <i/>
        <sz val="10"/>
        <rFont val="Arial"/>
        <family val="2"/>
      </rPr>
      <t>(appendix to Telecomm Application)</t>
    </r>
  </si>
  <si>
    <t>For specific questions about your application contact AVCommittees@portseattle.org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</si>
</sst>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0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b/>
      <u/>
      <sz val="10"/>
      <name val="Arial"/>
      <family val="2"/>
    </font>
    <font>
      <b/>
      <i/>
      <sz val="10"/>
      <name val="Arial"/>
      <family val="2"/>
    </font>
    <font>
      <i/>
      <sz val="10"/>
      <name val="Arial"/>
      <family val="2"/>
    </font>
    <font>
      <sz val="10"/>
      <name val="Arial"/>
      <family val="2"/>
    </font>
    <font>
      <u/>
      <sz val="10"/>
      <name val="Arial"/>
      <family val="2"/>
    </font>
    <font>
      <b/>
      <u/>
      <sz val="9"/>
      <name val="Arial"/>
      <family val="2"/>
    </font>
    <font>
      <sz val="9"/>
      <name val="Arial"/>
      <family val="2"/>
    </font>
    <font>
      <b/>
      <i/>
      <sz val="9"/>
      <name val="Arial"/>
      <family val="2"/>
    </font>
    <font>
      <b/>
      <sz val="9"/>
      <name val="Arial"/>
      <family val="2"/>
    </font>
    <font>
      <b/>
      <i/>
      <u/>
      <sz val="9"/>
      <name val="Arial"/>
      <family val="2"/>
    </font>
    <font>
      <u/>
      <sz val="9"/>
      <name val="Arial"/>
      <family val="2"/>
    </font>
    <font>
      <i/>
      <sz val="9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b/>
      <sz val="11"/>
      <color indexed="8"/>
      <name val="Arial"/>
      <family val="2"/>
    </font>
    <font>
      <sz val="11"/>
      <name val="Tahoma"/>
      <family val="2"/>
    </font>
    <font>
      <sz val="10"/>
      <color indexed="12"/>
      <name val="Arial"/>
      <family val="2"/>
    </font>
    <font>
      <b/>
      <sz val="10"/>
      <color indexed="12"/>
      <name val="Arial"/>
      <family val="2"/>
    </font>
    <font>
      <strike/>
      <sz val="10"/>
      <color indexed="12"/>
      <name val="Arial"/>
      <family val="2"/>
    </font>
    <font>
      <sz val="10"/>
      <color indexed="10"/>
      <name val="Arial"/>
      <family val="2"/>
    </font>
    <font>
      <b/>
      <sz val="10"/>
      <color indexed="10"/>
      <name val="Arial"/>
      <family val="2"/>
    </font>
    <font>
      <b/>
      <sz val="12"/>
      <color indexed="12"/>
      <name val="Arial"/>
      <family val="2"/>
    </font>
    <font>
      <sz val="10"/>
      <color indexed="10"/>
      <name val="Tahoma"/>
      <family val="2"/>
    </font>
    <font>
      <sz val="10"/>
      <name val="Tahoma"/>
      <family val="2"/>
    </font>
    <font>
      <b/>
      <u/>
      <sz val="11"/>
      <color indexed="8"/>
      <name val="Arial"/>
      <family val="2"/>
    </font>
    <font>
      <sz val="10"/>
      <name val="Tahoma"/>
      <family val="2"/>
    </font>
    <font>
      <u/>
      <sz val="10"/>
      <color indexed="8"/>
      <name val="Arial"/>
      <family val="2"/>
    </font>
    <font>
      <u/>
      <sz val="12"/>
      <color indexed="10"/>
      <name val="Arial"/>
      <family val="2"/>
    </font>
    <font>
      <sz val="10"/>
      <color indexed="10"/>
      <name val="Tahoma"/>
      <family val="2"/>
    </font>
    <font>
      <u/>
      <sz val="10"/>
      <color indexed="12"/>
      <name val="Tahoma"/>
      <family val="2"/>
    </font>
    <font>
      <u/>
      <sz val="7"/>
      <color indexed="12"/>
      <name val="Tahoma"/>
      <family val="2"/>
    </font>
    <font>
      <b/>
      <sz val="14"/>
      <color indexed="8"/>
      <name val="Arial"/>
      <family val="2"/>
    </font>
    <font>
      <sz val="9"/>
      <name val="Arial Black"/>
      <family val="2"/>
    </font>
    <font>
      <b/>
      <sz val="12"/>
      <name val="Arial"/>
      <family val="2"/>
    </font>
    <font>
      <sz val="10"/>
      <name val="Times New Roman"/>
      <family val="1"/>
    </font>
    <font>
      <b/>
      <sz val="11"/>
      <name val="Arial"/>
      <family val="2"/>
    </font>
    <font>
      <sz val="10"/>
      <color indexed="8"/>
      <name val="Arial"/>
      <family val="2"/>
    </font>
    <font>
      <b/>
      <sz val="10"/>
      <color indexed="10"/>
      <name val="Tahoma"/>
      <family val="2"/>
    </font>
    <font>
      <sz val="10"/>
      <color indexed="12"/>
      <name val="Tahoma"/>
      <family val="2"/>
    </font>
    <font>
      <sz val="11"/>
      <name val="Arial"/>
      <family val="2"/>
    </font>
    <font>
      <sz val="11"/>
      <name val="Tahoma"/>
      <family val="2"/>
    </font>
    <font>
      <i/>
      <sz val="9"/>
      <color rgb="FFFF0000"/>
      <name val="Arial"/>
      <family val="2"/>
    </font>
    <font>
      <u/>
      <sz val="9"/>
      <color indexed="12"/>
      <name val="Arial"/>
      <family val="2"/>
    </font>
    <font>
      <u/>
      <sz val="9"/>
      <color indexed="12"/>
      <name val="Tahoma"/>
      <family val="2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CCFFCC"/>
        <bgColor indexed="64"/>
      </patternFill>
    </fill>
  </fills>
  <borders count="4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>
      <alignment vertical="top"/>
      <protection locked="0"/>
    </xf>
  </cellStyleXfs>
  <cellXfs count="365">
    <xf numFmtId="0" fontId="0" fillId="0" borderId="0" xfId="0"/>
    <xf numFmtId="0" fontId="3" fillId="0" borderId="0" xfId="0" applyFont="1"/>
    <xf numFmtId="0" fontId="0" fillId="0" borderId="0" xfId="0" applyAlignment="1">
      <alignment horizontal="right"/>
    </xf>
    <xf numFmtId="0" fontId="5" fillId="0" borderId="0" xfId="0" applyFont="1"/>
    <xf numFmtId="0" fontId="0" fillId="0" borderId="1" xfId="0" applyBorder="1"/>
    <xf numFmtId="0" fontId="9" fillId="0" borderId="0" xfId="0" applyFont="1"/>
    <xf numFmtId="0" fontId="0" fillId="0" borderId="2" xfId="0" applyBorder="1"/>
    <xf numFmtId="0" fontId="6" fillId="0" borderId="0" xfId="0" applyFont="1"/>
    <xf numFmtId="0" fontId="0" fillId="0" borderId="0" xfId="0" quotePrefix="1" applyAlignment="1">
      <alignment horizontal="right"/>
    </xf>
    <xf numFmtId="0" fontId="0" fillId="0" borderId="0" xfId="0" applyBorder="1"/>
    <xf numFmtId="0" fontId="7" fillId="0" borderId="0" xfId="0" applyFont="1"/>
    <xf numFmtId="0" fontId="8" fillId="0" borderId="0" xfId="0" applyFont="1"/>
    <xf numFmtId="0" fontId="0" fillId="2" borderId="0" xfId="0" applyFill="1"/>
    <xf numFmtId="0" fontId="0" fillId="0" borderId="1" xfId="0" applyBorder="1" applyAlignment="1">
      <alignment horizontal="right"/>
    </xf>
    <xf numFmtId="0" fontId="10" fillId="0" borderId="0" xfId="0" applyFont="1"/>
    <xf numFmtId="0" fontId="11" fillId="0" borderId="0" xfId="0" applyFont="1"/>
    <xf numFmtId="0" fontId="13" fillId="0" borderId="0" xfId="0" applyFont="1"/>
    <xf numFmtId="0" fontId="11" fillId="0" borderId="0" xfId="0" applyFont="1" applyAlignment="1">
      <alignment horizontal="right"/>
    </xf>
    <xf numFmtId="0" fontId="14" fillId="0" borderId="0" xfId="0" applyFont="1"/>
    <xf numFmtId="0" fontId="16" fillId="0" borderId="0" xfId="0" applyFont="1" applyAlignment="1">
      <alignment horizontal="center"/>
    </xf>
    <xf numFmtId="0" fontId="11" fillId="0" borderId="0" xfId="0" applyFont="1" applyAlignment="1">
      <alignment horizontal="center"/>
    </xf>
    <xf numFmtId="0" fontId="7" fillId="2" borderId="0" xfId="0" applyFont="1" applyFill="1"/>
    <xf numFmtId="0" fontId="17" fillId="3" borderId="0" xfId="0" applyFont="1" applyFill="1" applyAlignment="1">
      <alignment vertical="top"/>
    </xf>
    <xf numFmtId="0" fontId="18" fillId="3" borderId="0" xfId="0" applyFont="1" applyFill="1" applyAlignment="1">
      <alignment vertical="top"/>
    </xf>
    <xf numFmtId="0" fontId="18" fillId="0" borderId="0" xfId="0" applyFont="1" applyFill="1" applyAlignment="1">
      <alignment horizontal="center" vertical="top"/>
    </xf>
    <xf numFmtId="0" fontId="18" fillId="0" borderId="0" xfId="0" applyFont="1" applyFill="1" applyAlignment="1">
      <alignment vertical="top"/>
    </xf>
    <xf numFmtId="0" fontId="17" fillId="0" borderId="0" xfId="0" applyFont="1" applyAlignment="1">
      <alignment horizontal="right" vertical="top"/>
    </xf>
    <xf numFmtId="0" fontId="18" fillId="0" borderId="0" xfId="0" applyFont="1" applyAlignment="1">
      <alignment vertical="top"/>
    </xf>
    <xf numFmtId="0" fontId="18" fillId="0" borderId="1" xfId="0" applyFont="1" applyBorder="1" applyAlignment="1">
      <alignment horizontal="right" vertical="top"/>
    </xf>
    <xf numFmtId="0" fontId="18" fillId="3" borderId="1" xfId="0" applyFont="1" applyFill="1" applyBorder="1" applyAlignment="1">
      <alignment horizontal="right" vertical="top"/>
    </xf>
    <xf numFmtId="0" fontId="18" fillId="3" borderId="1" xfId="0" applyFont="1" applyFill="1" applyBorder="1" applyAlignment="1">
      <alignment vertical="top"/>
    </xf>
    <xf numFmtId="0" fontId="18" fillId="0" borderId="0" xfId="0" applyFont="1" applyAlignment="1">
      <alignment horizontal="center" vertical="top"/>
    </xf>
    <xf numFmtId="0" fontId="18" fillId="0" borderId="0" xfId="0" applyFont="1" applyAlignment="1">
      <alignment horizontal="right" vertical="top"/>
    </xf>
    <xf numFmtId="0" fontId="19" fillId="0" borderId="0" xfId="0" applyFont="1" applyAlignment="1">
      <alignment horizontal="left" vertical="top"/>
    </xf>
    <xf numFmtId="0" fontId="18" fillId="0" borderId="0" xfId="0" applyFont="1" applyAlignment="1">
      <alignment horizontal="left" vertical="top"/>
    </xf>
    <xf numFmtId="0" fontId="19" fillId="0" borderId="0" xfId="0" applyFont="1" applyAlignment="1">
      <alignment horizontal="right" vertical="top"/>
    </xf>
    <xf numFmtId="0" fontId="19" fillId="0" borderId="0" xfId="0" applyFont="1" applyAlignment="1">
      <alignment horizontal="center" vertical="top"/>
    </xf>
    <xf numFmtId="0" fontId="19" fillId="0" borderId="0" xfId="0" applyFont="1" applyAlignment="1">
      <alignment vertical="top"/>
    </xf>
    <xf numFmtId="0" fontId="18" fillId="3" borderId="0" xfId="0" applyFont="1" applyFill="1" applyAlignment="1">
      <alignment horizontal="center" vertical="top"/>
    </xf>
    <xf numFmtId="2" fontId="22" fillId="0" borderId="0" xfId="0" applyNumberFormat="1" applyFont="1" applyAlignment="1">
      <alignment horizontal="right" vertical="top"/>
    </xf>
    <xf numFmtId="2" fontId="23" fillId="0" borderId="0" xfId="0" quotePrefix="1" applyNumberFormat="1" applyFont="1" applyFill="1" applyAlignment="1">
      <alignment vertical="top"/>
    </xf>
    <xf numFmtId="2" fontId="23" fillId="0" borderId="0" xfId="0" applyNumberFormat="1" applyFont="1" applyFill="1" applyAlignment="1">
      <alignment vertical="top"/>
    </xf>
    <xf numFmtId="0" fontId="23" fillId="0" borderId="0" xfId="0" applyFont="1" applyAlignment="1">
      <alignment horizontal="center" vertical="top"/>
    </xf>
    <xf numFmtId="0" fontId="24" fillId="0" borderId="0" xfId="0" applyFont="1" applyAlignment="1">
      <alignment vertical="top"/>
    </xf>
    <xf numFmtId="0" fontId="23" fillId="0" borderId="0" xfId="0" applyFont="1" applyAlignment="1">
      <alignment horizontal="left" vertical="top"/>
    </xf>
    <xf numFmtId="2" fontId="25" fillId="0" borderId="0" xfId="0" applyNumberFormat="1" applyFont="1" applyAlignment="1">
      <alignment horizontal="right" vertical="top"/>
    </xf>
    <xf numFmtId="2" fontId="26" fillId="0" borderId="0" xfId="0" applyNumberFormat="1" applyFont="1" applyFill="1" applyAlignment="1">
      <alignment vertical="top"/>
    </xf>
    <xf numFmtId="0" fontId="25" fillId="0" borderId="0" xfId="0" applyFont="1" applyAlignment="1">
      <alignment horizontal="right" vertical="top"/>
    </xf>
    <xf numFmtId="0" fontId="25" fillId="0" borderId="0" xfId="0" quotePrefix="1" applyFont="1" applyAlignment="1">
      <alignment vertical="top"/>
    </xf>
    <xf numFmtId="0" fontId="19" fillId="0" borderId="0" xfId="0" quotePrefix="1" applyFont="1" applyAlignment="1">
      <alignment vertical="top"/>
    </xf>
    <xf numFmtId="0" fontId="25" fillId="0" borderId="0" xfId="0" applyFont="1" applyAlignment="1">
      <alignment horizontal="left" vertical="top"/>
    </xf>
    <xf numFmtId="0" fontId="26" fillId="0" borderId="0" xfId="0" applyFont="1" applyAlignment="1">
      <alignment vertical="top"/>
    </xf>
    <xf numFmtId="0" fontId="19" fillId="0" borderId="3" xfId="0" applyFont="1" applyBorder="1" applyAlignment="1">
      <alignment horizontal="center" vertical="top"/>
    </xf>
    <xf numFmtId="0" fontId="19" fillId="0" borderId="4" xfId="0" applyFont="1" applyBorder="1" applyAlignment="1">
      <alignment horizontal="right" vertical="top"/>
    </xf>
    <xf numFmtId="0" fontId="19" fillId="0" borderId="2" xfId="0" applyFont="1" applyBorder="1" applyAlignment="1">
      <alignment horizontal="right" vertical="top"/>
    </xf>
    <xf numFmtId="0" fontId="19" fillId="0" borderId="2" xfId="0" applyFont="1" applyBorder="1" applyAlignment="1">
      <alignment horizontal="left" vertical="top"/>
    </xf>
    <xf numFmtId="0" fontId="19" fillId="0" borderId="2" xfId="0" applyFont="1" applyBorder="1" applyAlignment="1">
      <alignment vertical="top"/>
    </xf>
    <xf numFmtId="0" fontId="19" fillId="0" borderId="2" xfId="0" applyFont="1" applyBorder="1" applyAlignment="1">
      <alignment horizontal="center" vertical="top"/>
    </xf>
    <xf numFmtId="0" fontId="19" fillId="0" borderId="5" xfId="0" applyFont="1" applyBorder="1" applyAlignment="1">
      <alignment vertical="top"/>
    </xf>
    <xf numFmtId="0" fontId="19" fillId="0" borderId="6" xfId="0" applyFont="1" applyBorder="1" applyAlignment="1">
      <alignment horizontal="center" vertical="top"/>
    </xf>
    <xf numFmtId="0" fontId="19" fillId="0" borderId="6" xfId="0" applyFont="1" applyBorder="1" applyAlignment="1">
      <alignment horizontal="left" vertical="top"/>
    </xf>
    <xf numFmtId="0" fontId="19" fillId="0" borderId="1" xfId="0" applyFont="1" applyBorder="1" applyAlignment="1">
      <alignment horizontal="left" vertical="top"/>
    </xf>
    <xf numFmtId="0" fontId="19" fillId="0" borderId="1" xfId="0" quotePrefix="1" applyFont="1" applyBorder="1" applyAlignment="1">
      <alignment horizontal="left" vertical="top"/>
    </xf>
    <xf numFmtId="0" fontId="19" fillId="0" borderId="1" xfId="0" applyFont="1" applyBorder="1" applyAlignment="1">
      <alignment vertical="top"/>
    </xf>
    <xf numFmtId="0" fontId="19" fillId="0" borderId="6" xfId="0" applyFont="1" applyBorder="1" applyAlignment="1">
      <alignment horizontal="right" vertical="top"/>
    </xf>
    <xf numFmtId="0" fontId="19" fillId="0" borderId="1" xfId="0" applyFont="1" applyBorder="1" applyAlignment="1">
      <alignment horizontal="center" vertical="top"/>
    </xf>
    <xf numFmtId="0" fontId="19" fillId="0" borderId="7" xfId="0" quotePrefix="1" applyFont="1" applyBorder="1" applyAlignment="1">
      <alignment vertical="top"/>
    </xf>
    <xf numFmtId="0" fontId="18" fillId="0" borderId="8" xfId="0" applyFon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19" fillId="0" borderId="8" xfId="0" applyFont="1" applyBorder="1" applyAlignment="1">
      <alignment horizontal="left" vertical="top"/>
    </xf>
    <xf numFmtId="0" fontId="19" fillId="0" borderId="9" xfId="0" applyFont="1" applyBorder="1" applyAlignment="1">
      <alignment horizontal="center" vertical="top"/>
    </xf>
    <xf numFmtId="0" fontId="19" fillId="0" borderId="10" xfId="0" applyFont="1" applyBorder="1" applyAlignment="1">
      <alignment horizontal="left" vertical="center"/>
    </xf>
    <xf numFmtId="0" fontId="19" fillId="0" borderId="11" xfId="0" applyFont="1" applyBorder="1" applyAlignment="1">
      <alignment horizontal="left" vertical="center"/>
    </xf>
    <xf numFmtId="0" fontId="0" fillId="0" borderId="11" xfId="0" applyBorder="1" applyAlignment="1">
      <alignment horizontal="right" vertical="center"/>
    </xf>
    <xf numFmtId="0" fontId="18" fillId="0" borderId="11" xfId="0" applyFont="1" applyFill="1" applyBorder="1" applyAlignment="1">
      <alignment horizontal="left" vertical="center"/>
    </xf>
    <xf numFmtId="0" fontId="18" fillId="0" borderId="12" xfId="0" applyFont="1" applyFill="1" applyBorder="1" applyAlignment="1">
      <alignment horizontal="left" vertical="center"/>
    </xf>
    <xf numFmtId="0" fontId="27" fillId="0" borderId="0" xfId="0" applyFont="1" applyBorder="1" applyAlignment="1">
      <alignment horizontal="left" vertical="top"/>
    </xf>
    <xf numFmtId="0" fontId="17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left" vertical="center"/>
    </xf>
    <xf numFmtId="0" fontId="0" fillId="0" borderId="0" xfId="0" applyBorder="1" applyAlignment="1">
      <alignment horizontal="right" vertical="center"/>
    </xf>
    <xf numFmtId="0" fontId="18" fillId="0" borderId="0" xfId="0" applyFont="1" applyFill="1" applyBorder="1" applyAlignment="1">
      <alignment horizontal="left" vertical="center"/>
    </xf>
    <xf numFmtId="0" fontId="19" fillId="0" borderId="8" xfId="0" applyFont="1" applyBorder="1" applyAlignment="1">
      <alignment horizontal="right" vertical="top"/>
    </xf>
    <xf numFmtId="2" fontId="22" fillId="0" borderId="0" xfId="0" applyNumberFormat="1" applyFont="1" applyFill="1" applyBorder="1" applyAlignment="1">
      <alignment horizontal="right" vertical="top"/>
    </xf>
    <xf numFmtId="0" fontId="25" fillId="0" borderId="0" xfId="0" quotePrefix="1" applyFont="1" applyBorder="1" applyAlignment="1">
      <alignment horizontal="left" vertical="top"/>
    </xf>
    <xf numFmtId="0" fontId="19" fillId="0" borderId="9" xfId="0" applyFont="1" applyBorder="1" applyAlignment="1">
      <alignment vertical="top"/>
    </xf>
    <xf numFmtId="0" fontId="25" fillId="0" borderId="0" xfId="0" applyFont="1" applyBorder="1" applyAlignment="1">
      <alignment horizontal="left" vertical="top"/>
    </xf>
    <xf numFmtId="0" fontId="19" fillId="0" borderId="13" xfId="0" applyFont="1" applyBorder="1" applyAlignment="1">
      <alignment horizontal="left" vertical="top"/>
    </xf>
    <xf numFmtId="0" fontId="19" fillId="0" borderId="1" xfId="0" applyFont="1" applyBorder="1" applyAlignment="1">
      <alignment horizontal="right" vertical="top"/>
    </xf>
    <xf numFmtId="0" fontId="19" fillId="0" borderId="14" xfId="0" applyFont="1" applyBorder="1" applyAlignment="1">
      <alignment vertical="top"/>
    </xf>
    <xf numFmtId="0" fontId="0" fillId="0" borderId="0" xfId="0" applyBorder="1" applyAlignment="1">
      <alignment horizontal="center" vertical="top"/>
    </xf>
    <xf numFmtId="0" fontId="19" fillId="0" borderId="15" xfId="0" applyFont="1" applyBorder="1" applyAlignment="1">
      <alignment horizontal="left" vertical="top"/>
    </xf>
    <xf numFmtId="0" fontId="19" fillId="0" borderId="16" xfId="0" applyFont="1" applyBorder="1" applyAlignment="1">
      <alignment vertical="top"/>
    </xf>
    <xf numFmtId="0" fontId="19" fillId="0" borderId="16" xfId="0" applyFont="1" applyBorder="1" applyAlignment="1">
      <alignment horizontal="center" vertical="top"/>
    </xf>
    <xf numFmtId="0" fontId="19" fillId="0" borderId="17" xfId="0" applyFont="1" applyBorder="1" applyAlignment="1">
      <alignment vertical="top"/>
    </xf>
    <xf numFmtId="0" fontId="25" fillId="0" borderId="0" xfId="0" applyFont="1" applyAlignment="1">
      <alignment horizontal="center" vertical="top"/>
    </xf>
    <xf numFmtId="0" fontId="19" fillId="0" borderId="8" xfId="0" applyFont="1" applyBorder="1" applyAlignment="1">
      <alignment horizontal="left" vertical="top" wrapText="1"/>
    </xf>
    <xf numFmtId="0" fontId="22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center" vertical="top"/>
    </xf>
    <xf numFmtId="0" fontId="17" fillId="0" borderId="1" xfId="0" applyFont="1" applyBorder="1" applyAlignment="1">
      <alignment horizontal="center" vertical="top"/>
    </xf>
    <xf numFmtId="0" fontId="25" fillId="0" borderId="1" xfId="0" quotePrefix="1" applyFont="1" applyBorder="1" applyAlignment="1">
      <alignment horizontal="left" vertical="top"/>
    </xf>
    <xf numFmtId="0" fontId="29" fillId="0" borderId="18" xfId="0" applyFont="1" applyBorder="1" applyAlignment="1">
      <alignment horizontal="left" vertical="top"/>
    </xf>
    <xf numFmtId="0" fontId="28" fillId="0" borderId="0" xfId="0" applyFont="1" applyBorder="1" applyAlignment="1">
      <alignment horizontal="center" vertical="top"/>
    </xf>
    <xf numFmtId="0" fontId="28" fillId="0" borderId="19" xfId="0" applyFont="1" applyBorder="1" applyAlignment="1">
      <alignment horizontal="center" vertical="top"/>
    </xf>
    <xf numFmtId="0" fontId="19" fillId="0" borderId="8" xfId="0" applyFont="1" applyBorder="1" applyAlignment="1">
      <alignment horizontal="center" vertical="top"/>
    </xf>
    <xf numFmtId="0" fontId="19" fillId="0" borderId="0" xfId="0" applyFont="1" applyBorder="1" applyAlignment="1">
      <alignment horizontal="right" vertical="top"/>
    </xf>
    <xf numFmtId="0" fontId="19" fillId="0" borderId="9" xfId="0" quotePrefix="1" applyFont="1" applyBorder="1" applyAlignment="1">
      <alignment vertical="top"/>
    </xf>
    <xf numFmtId="0" fontId="19" fillId="0" borderId="0" xfId="0" quotePrefix="1" applyFont="1" applyAlignment="1">
      <alignment horizontal="left" vertical="top"/>
    </xf>
    <xf numFmtId="0" fontId="28" fillId="0" borderId="18" xfId="0" applyFont="1" applyBorder="1" applyAlignment="1">
      <alignment horizontal="left" vertical="top"/>
    </xf>
    <xf numFmtId="0" fontId="20" fillId="0" borderId="0" xfId="0" applyFont="1" applyAlignment="1">
      <alignment horizontal="left" vertical="top"/>
    </xf>
    <xf numFmtId="0" fontId="19" fillId="0" borderId="20" xfId="0" applyFont="1" applyBorder="1" applyAlignment="1">
      <alignment vertical="top"/>
    </xf>
    <xf numFmtId="0" fontId="19" fillId="0" borderId="21" xfId="0" applyFont="1" applyBorder="1" applyAlignment="1">
      <alignment vertical="top"/>
    </xf>
    <xf numFmtId="0" fontId="19" fillId="0" borderId="22" xfId="0" applyFont="1" applyBorder="1" applyAlignment="1">
      <alignment vertical="top"/>
    </xf>
    <xf numFmtId="0" fontId="19" fillId="0" borderId="0" xfId="0" applyFont="1" applyBorder="1" applyAlignment="1">
      <alignment vertical="top"/>
    </xf>
    <xf numFmtId="0" fontId="19" fillId="0" borderId="8" xfId="0" applyFont="1" applyBorder="1" applyAlignment="1">
      <alignment vertical="top"/>
    </xf>
    <xf numFmtId="0" fontId="22" fillId="0" borderId="0" xfId="0" applyFont="1" applyBorder="1" applyAlignment="1">
      <alignment vertical="top"/>
    </xf>
    <xf numFmtId="0" fontId="19" fillId="0" borderId="13" xfId="0" applyFont="1" applyBorder="1" applyAlignment="1">
      <alignment vertical="top"/>
    </xf>
    <xf numFmtId="0" fontId="19" fillId="0" borderId="16" xfId="0" applyFont="1" applyBorder="1" applyAlignment="1">
      <alignment horizontal="right" vertical="top"/>
    </xf>
    <xf numFmtId="0" fontId="0" fillId="0" borderId="9" xfId="0" applyBorder="1" applyAlignment="1">
      <alignment horizontal="center" vertical="top"/>
    </xf>
    <xf numFmtId="0" fontId="32" fillId="0" borderId="8" xfId="0" applyFont="1" applyBorder="1" applyAlignment="1">
      <alignment vertical="top"/>
    </xf>
    <xf numFmtId="0" fontId="0" fillId="0" borderId="1" xfId="0" applyBorder="1" applyAlignment="1">
      <alignment horizontal="left" vertical="top"/>
    </xf>
    <xf numFmtId="0" fontId="25" fillId="0" borderId="8" xfId="0" applyFont="1" applyBorder="1" applyAlignment="1">
      <alignment horizontal="left" vertical="top"/>
    </xf>
    <xf numFmtId="0" fontId="23" fillId="0" borderId="8" xfId="0" applyFont="1" applyBorder="1" applyAlignment="1">
      <alignment horizontal="right" vertical="top"/>
    </xf>
    <xf numFmtId="0" fontId="25" fillId="0" borderId="0" xfId="0" quotePrefix="1" applyFont="1" applyBorder="1" applyAlignment="1">
      <alignment horizontal="center" vertical="top"/>
    </xf>
    <xf numFmtId="0" fontId="19" fillId="0" borderId="2" xfId="0" quotePrefix="1" applyFont="1" applyBorder="1" applyAlignment="1">
      <alignment vertical="top"/>
    </xf>
    <xf numFmtId="0" fontId="19" fillId="0" borderId="23" xfId="0" applyFont="1" applyBorder="1" applyAlignment="1">
      <alignment vertical="top"/>
    </xf>
    <xf numFmtId="0" fontId="19" fillId="0" borderId="24" xfId="0" applyFont="1" applyBorder="1" applyAlignment="1">
      <alignment vertical="top"/>
    </xf>
    <xf numFmtId="0" fontId="19" fillId="0" borderId="25" xfId="0" applyFont="1" applyBorder="1" applyAlignment="1">
      <alignment vertical="top"/>
    </xf>
    <xf numFmtId="0" fontId="19" fillId="0" borderId="26" xfId="0" applyFont="1" applyBorder="1" applyAlignment="1">
      <alignment vertical="top"/>
    </xf>
    <xf numFmtId="0" fontId="19" fillId="0" borderId="0" xfId="0" applyFont="1" applyBorder="1" applyAlignment="1">
      <alignment horizontal="left" vertical="top"/>
    </xf>
    <xf numFmtId="0" fontId="32" fillId="0" borderId="8" xfId="0" applyFont="1" applyBorder="1" applyAlignment="1">
      <alignment horizontal="left" vertical="top"/>
    </xf>
    <xf numFmtId="0" fontId="19" fillId="0" borderId="1" xfId="0" quotePrefix="1" applyFont="1" applyBorder="1" applyAlignment="1">
      <alignment vertical="top"/>
    </xf>
    <xf numFmtId="0" fontId="25" fillId="0" borderId="8" xfId="0" quotePrefix="1" applyFont="1" applyBorder="1" applyAlignment="1">
      <alignment horizontal="left" vertical="top"/>
    </xf>
    <xf numFmtId="0" fontId="19" fillId="0" borderId="0" xfId="0" quotePrefix="1" applyFont="1" applyBorder="1" applyAlignment="1">
      <alignment vertical="top"/>
    </xf>
    <xf numFmtId="0" fontId="19" fillId="0" borderId="0" xfId="0" quotePrefix="1" applyFont="1" applyBorder="1" applyAlignment="1">
      <alignment horizontal="left" vertical="top"/>
    </xf>
    <xf numFmtId="0" fontId="19" fillId="0" borderId="24" xfId="0" applyFont="1" applyBorder="1" applyAlignment="1">
      <alignment horizontal="left" vertical="top"/>
    </xf>
    <xf numFmtId="0" fontId="19" fillId="0" borderId="25" xfId="0" applyFont="1" applyBorder="1" applyAlignment="1">
      <alignment horizontal="left" vertical="top"/>
    </xf>
    <xf numFmtId="0" fontId="19" fillId="0" borderId="25" xfId="0" applyFont="1" applyBorder="1" applyAlignment="1">
      <alignment horizontal="right" vertical="top"/>
    </xf>
    <xf numFmtId="0" fontId="19" fillId="0" borderId="25" xfId="0" applyFont="1" applyBorder="1" applyAlignment="1">
      <alignment horizontal="center" vertical="top"/>
    </xf>
    <xf numFmtId="0" fontId="19" fillId="0" borderId="26" xfId="0" applyFont="1" applyBorder="1" applyAlignment="1">
      <alignment horizontal="left" vertical="top"/>
    </xf>
    <xf numFmtId="0" fontId="19" fillId="0" borderId="9" xfId="0" applyFont="1" applyBorder="1" applyAlignment="1">
      <alignment horizontal="left" vertical="top"/>
    </xf>
    <xf numFmtId="0" fontId="25" fillId="0" borderId="9" xfId="0" quotePrefix="1" applyFont="1" applyBorder="1" applyAlignment="1">
      <alignment horizontal="left" vertical="top"/>
    </xf>
    <xf numFmtId="0" fontId="19" fillId="0" borderId="24" xfId="0" applyFont="1" applyBorder="1" applyAlignment="1">
      <alignment horizontal="right" vertical="top"/>
    </xf>
    <xf numFmtId="0" fontId="32" fillId="0" borderId="0" xfId="0" applyFont="1" applyAlignment="1">
      <alignment vertical="top"/>
    </xf>
    <xf numFmtId="0" fontId="37" fillId="0" borderId="0" xfId="0" applyFont="1" applyAlignment="1">
      <alignment horizontal="center" vertical="top"/>
    </xf>
    <xf numFmtId="0" fontId="0" fillId="0" borderId="1" xfId="0" applyBorder="1" applyAlignment="1">
      <alignment horizontal="center"/>
    </xf>
    <xf numFmtId="0" fontId="38" fillId="0" borderId="0" xfId="0" applyFont="1"/>
    <xf numFmtId="0" fontId="3" fillId="0" borderId="0" xfId="0" applyFont="1" applyAlignment="1">
      <alignment horizontal="center"/>
    </xf>
    <xf numFmtId="0" fontId="8" fillId="0" borderId="26" xfId="0" applyFont="1" applyBorder="1" applyAlignment="1">
      <alignment vertical="top" wrapText="1"/>
    </xf>
    <xf numFmtId="0" fontId="38" fillId="0" borderId="0" xfId="0" applyFont="1" applyAlignment="1">
      <alignment wrapText="1"/>
    </xf>
    <xf numFmtId="0" fontId="8" fillId="0" borderId="27" xfId="0" applyFont="1" applyBorder="1" applyAlignment="1">
      <alignment vertical="top" wrapText="1"/>
    </xf>
    <xf numFmtId="0" fontId="8" fillId="0" borderId="9" xfId="0" applyFont="1" applyBorder="1" applyAlignment="1">
      <alignment vertical="top" wrapText="1"/>
    </xf>
    <xf numFmtId="0" fontId="40" fillId="0" borderId="0" xfId="0" applyFont="1" applyAlignment="1">
      <alignment wrapText="1"/>
    </xf>
    <xf numFmtId="0" fontId="39" fillId="0" borderId="0" xfId="0" applyFont="1" applyAlignment="1">
      <alignment horizontal="left"/>
    </xf>
    <xf numFmtId="0" fontId="18" fillId="0" borderId="0" xfId="0" applyFont="1" applyAlignment="1">
      <alignment horizontal="center"/>
    </xf>
    <xf numFmtId="0" fontId="0" fillId="0" borderId="0" xfId="0" applyAlignment="1"/>
    <xf numFmtId="0" fontId="42" fillId="0" borderId="0" xfId="0" applyFont="1" applyAlignment="1">
      <alignment horizontal="center"/>
    </xf>
    <xf numFmtId="49" fontId="42" fillId="0" borderId="0" xfId="0" applyNumberFormat="1" applyFont="1" applyAlignment="1">
      <alignment horizontal="center"/>
    </xf>
    <xf numFmtId="0" fontId="18" fillId="4" borderId="28" xfId="0" applyFont="1" applyFill="1" applyBorder="1" applyAlignment="1">
      <alignment horizontal="center" wrapText="1"/>
    </xf>
    <xf numFmtId="49" fontId="18" fillId="4" borderId="28" xfId="0" applyNumberFormat="1" applyFont="1" applyFill="1" applyBorder="1" applyAlignment="1">
      <alignment horizontal="center" wrapText="1"/>
    </xf>
    <xf numFmtId="0" fontId="3" fillId="0" borderId="28" xfId="0" applyFont="1" applyFill="1" applyBorder="1" applyAlignment="1">
      <alignment horizontal="center"/>
    </xf>
    <xf numFmtId="49" fontId="8" fillId="0" borderId="28" xfId="0" applyNumberFormat="1" applyFont="1" applyFill="1" applyBorder="1" applyAlignment="1">
      <alignment horizontal="center"/>
    </xf>
    <xf numFmtId="0" fontId="8" fillId="0" borderId="28" xfId="0" applyFont="1" applyFill="1" applyBorder="1" applyAlignment="1">
      <alignment horizontal="center"/>
    </xf>
    <xf numFmtId="0" fontId="8" fillId="0" borderId="29" xfId="0" applyFont="1" applyFill="1" applyBorder="1" applyAlignment="1">
      <alignment horizontal="center"/>
    </xf>
    <xf numFmtId="49" fontId="8" fillId="0" borderId="29" xfId="0" applyNumberFormat="1" applyFont="1" applyFill="1" applyBorder="1" applyAlignment="1">
      <alignment horizontal="center"/>
    </xf>
    <xf numFmtId="0" fontId="26" fillId="0" borderId="0" xfId="0" applyFont="1" applyAlignment="1"/>
    <xf numFmtId="0" fontId="8" fillId="0" borderId="0" xfId="0" applyFont="1" applyAlignment="1"/>
    <xf numFmtId="49" fontId="8" fillId="0" borderId="29" xfId="0" quotePrefix="1" applyNumberFormat="1" applyFont="1" applyFill="1" applyBorder="1" applyAlignment="1">
      <alignment horizontal="center"/>
    </xf>
    <xf numFmtId="0" fontId="1" fillId="0" borderId="29" xfId="0" applyFont="1" applyFill="1" applyBorder="1" applyAlignment="1">
      <alignment horizontal="center"/>
    </xf>
    <xf numFmtId="0" fontId="42" fillId="0" borderId="28" xfId="0" applyFont="1" applyFill="1" applyBorder="1" applyAlignment="1">
      <alignment horizontal="center"/>
    </xf>
    <xf numFmtId="0" fontId="31" fillId="0" borderId="0" xfId="0" applyFont="1" applyAlignment="1"/>
    <xf numFmtId="0" fontId="1" fillId="0" borderId="28" xfId="0" applyFont="1" applyFill="1" applyBorder="1" applyAlignment="1">
      <alignment horizontal="center"/>
    </xf>
    <xf numFmtId="49" fontId="1" fillId="0" borderId="28" xfId="0" applyNumberFormat="1" applyFont="1" applyFill="1" applyBorder="1" applyAlignment="1">
      <alignment horizontal="center"/>
    </xf>
    <xf numFmtId="49" fontId="1" fillId="0" borderId="28" xfId="0" quotePrefix="1" applyNumberFormat="1" applyFont="1" applyFill="1" applyBorder="1" applyAlignment="1">
      <alignment horizontal="center"/>
    </xf>
    <xf numFmtId="0" fontId="18" fillId="0" borderId="28" xfId="0" applyFont="1" applyFill="1" applyBorder="1" applyAlignment="1">
      <alignment horizontal="center"/>
    </xf>
    <xf numFmtId="0" fontId="19" fillId="0" borderId="28" xfId="0" applyFont="1" applyFill="1" applyBorder="1" applyAlignment="1">
      <alignment horizontal="center"/>
    </xf>
    <xf numFmtId="49" fontId="42" fillId="0" borderId="28" xfId="0" applyNumberFormat="1" applyFont="1" applyFill="1" applyBorder="1" applyAlignment="1">
      <alignment horizontal="center"/>
    </xf>
    <xf numFmtId="49" fontId="19" fillId="0" borderId="28" xfId="0" applyNumberFormat="1" applyFont="1" applyFill="1" applyBorder="1" applyAlignment="1">
      <alignment horizontal="center"/>
    </xf>
    <xf numFmtId="49" fontId="42" fillId="0" borderId="28" xfId="0" quotePrefix="1" applyNumberFormat="1" applyFont="1" applyFill="1" applyBorder="1" applyAlignment="1">
      <alignment horizontal="center"/>
    </xf>
    <xf numFmtId="0" fontId="31" fillId="0" borderId="0" xfId="0" applyFont="1" applyFill="1" applyAlignment="1"/>
    <xf numFmtId="0" fontId="42" fillId="0" borderId="30" xfId="0" applyFont="1" applyFill="1" applyBorder="1" applyAlignment="1">
      <alignment horizontal="center"/>
    </xf>
    <xf numFmtId="0" fontId="44" fillId="0" borderId="0" xfId="0" applyFont="1" applyFill="1" applyAlignment="1"/>
    <xf numFmtId="0" fontId="19" fillId="0" borderId="0" xfId="0" applyFont="1" applyAlignment="1"/>
    <xf numFmtId="0" fontId="19" fillId="0" borderId="30" xfId="0" applyFont="1" applyFill="1" applyBorder="1" applyAlignment="1">
      <alignment horizontal="center"/>
    </xf>
    <xf numFmtId="49" fontId="8" fillId="0" borderId="28" xfId="0" quotePrefix="1" applyNumberFormat="1" applyFont="1" applyFill="1" applyBorder="1" applyAlignment="1">
      <alignment horizontal="center"/>
    </xf>
    <xf numFmtId="49" fontId="42" fillId="0" borderId="30" xfId="0" applyNumberFormat="1" applyFont="1" applyFill="1" applyBorder="1" applyAlignment="1">
      <alignment horizontal="center"/>
    </xf>
    <xf numFmtId="0" fontId="43" fillId="0" borderId="0" xfId="0" applyFont="1" applyAlignment="1"/>
    <xf numFmtId="0" fontId="23" fillId="0" borderId="0" xfId="0" applyFont="1" applyAlignment="1"/>
    <xf numFmtId="0" fontId="18" fillId="0" borderId="0" xfId="0" applyFont="1" applyAlignment="1"/>
    <xf numFmtId="0" fontId="0" fillId="0" borderId="0" xfId="0" applyFill="1"/>
    <xf numFmtId="0" fontId="0" fillId="0" borderId="0" xfId="0" applyAlignment="1">
      <alignment horizontal="left"/>
    </xf>
    <xf numFmtId="0" fontId="3" fillId="0" borderId="29" xfId="0" applyFont="1" applyFill="1" applyBorder="1" applyAlignment="1">
      <alignment horizontal="center"/>
    </xf>
    <xf numFmtId="0" fontId="18" fillId="0" borderId="30" xfId="0" applyFont="1" applyFill="1" applyBorder="1" applyAlignment="1">
      <alignment horizontal="center"/>
    </xf>
    <xf numFmtId="0" fontId="18" fillId="3" borderId="1" xfId="0" applyFont="1" applyFill="1" applyBorder="1" applyAlignment="1">
      <alignment horizontal="left" vertical="top"/>
    </xf>
    <xf numFmtId="0" fontId="19" fillId="3" borderId="1" xfId="0" applyFont="1" applyFill="1" applyBorder="1" applyAlignment="1">
      <alignment vertical="top"/>
    </xf>
    <xf numFmtId="0" fontId="27" fillId="0" borderId="0" xfId="0" applyFont="1" applyFill="1" applyAlignment="1">
      <alignment horizontal="left"/>
    </xf>
    <xf numFmtId="0" fontId="29" fillId="0" borderId="0" xfId="0" applyFont="1" applyBorder="1" applyAlignment="1">
      <alignment horizontal="left" vertical="top"/>
    </xf>
    <xf numFmtId="0" fontId="28" fillId="0" borderId="0" xfId="0" applyFont="1" applyBorder="1" applyAlignment="1">
      <alignment horizontal="left" vertical="top"/>
    </xf>
    <xf numFmtId="0" fontId="32" fillId="0" borderId="0" xfId="0" applyFont="1" applyBorder="1" applyAlignment="1">
      <alignment vertical="top"/>
    </xf>
    <xf numFmtId="0" fontId="45" fillId="0" borderId="28" xfId="0" applyNumberFormat="1" applyFont="1" applyFill="1" applyBorder="1" applyAlignment="1">
      <alignment vertical="top" wrapText="1"/>
    </xf>
    <xf numFmtId="0" fontId="32" fillId="0" borderId="0" xfId="0" applyFont="1" applyBorder="1" applyAlignment="1">
      <alignment horizontal="left" vertical="top"/>
    </xf>
    <xf numFmtId="0" fontId="3" fillId="0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/>
    </xf>
    <xf numFmtId="0" fontId="21" fillId="0" borderId="3" xfId="0" applyNumberFormat="1" applyFont="1" applyFill="1" applyBorder="1" applyAlignment="1">
      <alignment horizontal="right" vertical="top"/>
    </xf>
    <xf numFmtId="0" fontId="21" fillId="0" borderId="16" xfId="0" applyNumberFormat="1" applyFont="1" applyFill="1" applyBorder="1" applyAlignment="1">
      <alignment horizontal="center" vertical="top"/>
    </xf>
    <xf numFmtId="0" fontId="21" fillId="0" borderId="16" xfId="0" applyNumberFormat="1" applyFont="1" applyFill="1" applyBorder="1" applyAlignment="1">
      <alignment horizontal="left" vertical="top"/>
    </xf>
    <xf numFmtId="0" fontId="8" fillId="0" borderId="16" xfId="0" applyNumberFormat="1" applyFont="1" applyFill="1" applyBorder="1" applyAlignment="1">
      <alignment vertical="top"/>
    </xf>
    <xf numFmtId="49" fontId="19" fillId="0" borderId="31" xfId="0" applyNumberFormat="1" applyFont="1" applyFill="1" applyBorder="1" applyAlignment="1">
      <alignment vertical="top"/>
    </xf>
    <xf numFmtId="0" fontId="19" fillId="0" borderId="9" xfId="0" applyFont="1" applyFill="1" applyBorder="1" applyAlignment="1">
      <alignment vertical="top"/>
    </xf>
    <xf numFmtId="0" fontId="21" fillId="0" borderId="6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left" vertical="top"/>
    </xf>
    <xf numFmtId="0" fontId="21" fillId="0" borderId="1" xfId="0" applyFont="1" applyFill="1" applyBorder="1" applyAlignment="1">
      <alignment horizontal="center" vertical="top"/>
    </xf>
    <xf numFmtId="0" fontId="8" fillId="0" borderId="1" xfId="0" applyFont="1" applyFill="1" applyBorder="1" applyAlignment="1">
      <alignment vertical="top"/>
    </xf>
    <xf numFmtId="0" fontId="19" fillId="0" borderId="7" xfId="0" applyFont="1" applyFill="1" applyBorder="1" applyAlignment="1">
      <alignment vertical="top"/>
    </xf>
    <xf numFmtId="0" fontId="21" fillId="0" borderId="0" xfId="0" applyFont="1" applyFill="1" applyBorder="1" applyAlignment="1">
      <alignment horizontal="left" vertical="top"/>
    </xf>
    <xf numFmtId="0" fontId="21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vertical="top"/>
    </xf>
    <xf numFmtId="0" fontId="19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right" vertical="top"/>
    </xf>
    <xf numFmtId="0" fontId="8" fillId="0" borderId="0" xfId="0" applyFont="1" applyFill="1" applyBorder="1" applyAlignment="1">
      <alignment horizontal="center" vertical="top"/>
    </xf>
    <xf numFmtId="0" fontId="8" fillId="0" borderId="0" xfId="0" applyFont="1" applyFill="1" applyBorder="1" applyAlignment="1">
      <alignment horizontal="left" vertical="top"/>
    </xf>
    <xf numFmtId="0" fontId="0" fillId="0" borderId="7" xfId="0" applyBorder="1"/>
    <xf numFmtId="0" fontId="0" fillId="0" borderId="5" xfId="0" applyBorder="1"/>
    <xf numFmtId="0" fontId="2" fillId="0" borderId="0" xfId="0" applyFont="1"/>
    <xf numFmtId="0" fontId="39" fillId="0" borderId="0" xfId="0" applyFont="1"/>
    <xf numFmtId="0" fontId="2" fillId="0" borderId="0" xfId="0" quotePrefix="1" applyFont="1" applyAlignment="1">
      <alignment horizontal="right"/>
    </xf>
    <xf numFmtId="0" fontId="8" fillId="0" borderId="0" xfId="0" applyFont="1" applyBorder="1"/>
    <xf numFmtId="0" fontId="2" fillId="0" borderId="2" xfId="0" applyFont="1" applyBorder="1"/>
    <xf numFmtId="0" fontId="16" fillId="0" borderId="0" xfId="0" applyFont="1"/>
    <xf numFmtId="0" fontId="47" fillId="0" borderId="0" xfId="0" applyFont="1"/>
    <xf numFmtId="0" fontId="15" fillId="2" borderId="0" xfId="0" applyFont="1" applyFill="1"/>
    <xf numFmtId="0" fontId="11" fillId="2" borderId="0" xfId="0" applyFont="1" applyFill="1"/>
    <xf numFmtId="0" fontId="16" fillId="2" borderId="0" xfId="0" applyFont="1" applyFill="1"/>
    <xf numFmtId="0" fontId="11" fillId="0" borderId="0" xfId="0" applyFont="1" applyFill="1"/>
    <xf numFmtId="0" fontId="2" fillId="0" borderId="32" xfId="0" applyFont="1" applyBorder="1"/>
    <xf numFmtId="0" fontId="0" fillId="0" borderId="6" xfId="0" applyBorder="1"/>
    <xf numFmtId="0" fontId="3" fillId="0" borderId="0" xfId="0" applyFont="1" applyFill="1"/>
    <xf numFmtId="0" fontId="2" fillId="0" borderId="3" xfId="0" applyFont="1" applyFill="1" applyBorder="1" applyAlignment="1">
      <alignment horizontal="left"/>
    </xf>
    <xf numFmtId="0" fontId="2" fillId="0" borderId="16" xfId="0" applyFont="1" applyFill="1" applyBorder="1" applyAlignment="1">
      <alignment horizontal="left"/>
    </xf>
    <xf numFmtId="0" fontId="0" fillId="0" borderId="0" xfId="0" quotePrefix="1" applyAlignment="1">
      <alignment horizontal="right" vertical="center"/>
    </xf>
    <xf numFmtId="0" fontId="0" fillId="0" borderId="0" xfId="0" applyAlignment="1">
      <alignment vertical="center"/>
    </xf>
    <xf numFmtId="0" fontId="2" fillId="0" borderId="0" xfId="0" applyFont="1" applyBorder="1"/>
    <xf numFmtId="0" fontId="11" fillId="0" borderId="0" xfId="0" applyFont="1" applyBorder="1"/>
    <xf numFmtId="0" fontId="2" fillId="0" borderId="0" xfId="0" applyFont="1" applyAlignment="1">
      <alignment vertical="center"/>
    </xf>
    <xf numFmtId="0" fontId="0" fillId="0" borderId="0" xfId="0" applyAlignment="1">
      <alignment horizontal="right" indent="1"/>
    </xf>
    <xf numFmtId="0" fontId="11" fillId="6" borderId="0" xfId="0" applyFont="1" applyFill="1"/>
    <xf numFmtId="0" fontId="1" fillId="0" borderId="0" xfId="0" applyFont="1"/>
    <xf numFmtId="0" fontId="0" fillId="0" borderId="0" xfId="0" applyAlignment="1">
      <alignment wrapText="1"/>
    </xf>
    <xf numFmtId="0" fontId="0" fillId="0" borderId="0" xfId="0"/>
    <xf numFmtId="0" fontId="0" fillId="0" borderId="0" xfId="0"/>
    <xf numFmtId="0" fontId="48" fillId="0" borderId="0" xfId="1" applyFont="1" applyAlignment="1" applyProtection="1"/>
    <xf numFmtId="0" fontId="49" fillId="0" borderId="0" xfId="1" applyFont="1" applyAlignment="1" applyProtection="1"/>
    <xf numFmtId="0" fontId="1" fillId="0" borderId="1" xfId="0" applyFont="1" applyBorder="1"/>
    <xf numFmtId="0" fontId="1" fillId="0" borderId="2" xfId="0" applyFont="1" applyBorder="1"/>
    <xf numFmtId="0" fontId="3" fillId="0" borderId="0" xfId="0" applyFont="1" applyFill="1" applyBorder="1" applyAlignment="1">
      <alignment horizontal="center" wrapText="1"/>
    </xf>
    <xf numFmtId="0" fontId="2" fillId="5" borderId="4" xfId="0" applyFont="1" applyFill="1" applyBorder="1" applyAlignment="1">
      <alignment horizontal="center"/>
    </xf>
    <xf numFmtId="0" fontId="2" fillId="5" borderId="5" xfId="0" applyFont="1" applyFill="1" applyBorder="1" applyAlignment="1">
      <alignment horizontal="center"/>
    </xf>
    <xf numFmtId="0" fontId="3" fillId="5" borderId="4" xfId="0" applyFont="1" applyFill="1" applyBorder="1" applyAlignment="1">
      <alignment horizontal="center"/>
    </xf>
    <xf numFmtId="0" fontId="3" fillId="5" borderId="2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 vertical="top" wrapText="1"/>
    </xf>
    <xf numFmtId="0" fontId="3" fillId="0" borderId="16" xfId="0" applyFont="1" applyFill="1" applyBorder="1" applyAlignment="1">
      <alignment horizontal="center" vertical="top" wrapText="1"/>
    </xf>
    <xf numFmtId="0" fontId="3" fillId="0" borderId="31" xfId="0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0" fillId="0" borderId="0" xfId="0" applyAlignment="1">
      <alignment horizontal="right" wrapText="1"/>
    </xf>
    <xf numFmtId="0" fontId="0" fillId="0" borderId="0" xfId="0" applyAlignment="1">
      <alignment wrapText="1"/>
    </xf>
    <xf numFmtId="0" fontId="2" fillId="5" borderId="4" xfId="0" applyFont="1" applyFill="1" applyBorder="1" applyAlignment="1">
      <alignment horizontal="center" wrapText="1"/>
    </xf>
    <xf numFmtId="0" fontId="2" fillId="5" borderId="5" xfId="0" applyFont="1" applyFill="1" applyBorder="1" applyAlignment="1">
      <alignment horizontal="center" wrapText="1"/>
    </xf>
    <xf numFmtId="0" fontId="1" fillId="6" borderId="0" xfId="0" applyFont="1" applyFill="1" applyAlignment="1">
      <alignment horizontal="left" vertical="top" wrapText="1"/>
    </xf>
    <xf numFmtId="0" fontId="0" fillId="6" borderId="0" xfId="0" applyFill="1" applyAlignment="1">
      <alignment horizontal="left" vertical="top" wrapText="1"/>
    </xf>
    <xf numFmtId="0" fontId="2" fillId="5" borderId="4" xfId="0" applyFont="1" applyFill="1" applyBorder="1" applyAlignment="1">
      <alignment horizontal="left"/>
    </xf>
    <xf numFmtId="0" fontId="2" fillId="5" borderId="5" xfId="0" applyFont="1" applyFill="1" applyBorder="1" applyAlignment="1">
      <alignment horizontal="left"/>
    </xf>
    <xf numFmtId="0" fontId="2" fillId="5" borderId="3" xfId="0" applyFont="1" applyFill="1" applyBorder="1" applyAlignment="1">
      <alignment horizontal="left"/>
    </xf>
    <xf numFmtId="0" fontId="2" fillId="5" borderId="31" xfId="0" applyFont="1" applyFill="1" applyBorder="1" applyAlignment="1">
      <alignment horizontal="left"/>
    </xf>
    <xf numFmtId="0" fontId="0" fillId="5" borderId="4" xfId="0" applyFill="1" applyBorder="1" applyAlignment="1"/>
    <xf numFmtId="0" fontId="0" fillId="5" borderId="2" xfId="0" applyFill="1" applyBorder="1" applyAlignment="1"/>
    <xf numFmtId="0" fontId="0" fillId="5" borderId="5" xfId="0" applyFill="1" applyBorder="1" applyAlignment="1"/>
    <xf numFmtId="0" fontId="7" fillId="0" borderId="0" xfId="0" applyFont="1" applyAlignment="1">
      <alignment horizontal="left" vertical="top" wrapText="1"/>
    </xf>
    <xf numFmtId="0" fontId="0" fillId="5" borderId="4" xfId="0" applyFill="1" applyBorder="1" applyAlignment="1">
      <alignment horizontal="center"/>
    </xf>
    <xf numFmtId="0" fontId="0" fillId="5" borderId="5" xfId="0" applyFill="1" applyBorder="1" applyAlignment="1">
      <alignment horizontal="center"/>
    </xf>
    <xf numFmtId="0" fontId="0" fillId="5" borderId="4" xfId="0" applyFill="1" applyBorder="1" applyAlignment="1">
      <alignment horizontal="center" wrapText="1"/>
    </xf>
    <xf numFmtId="0" fontId="0" fillId="5" borderId="5" xfId="0" applyFill="1" applyBorder="1" applyAlignment="1">
      <alignment horizontal="center" wrapText="1"/>
    </xf>
    <xf numFmtId="0" fontId="39" fillId="0" borderId="33" xfId="0" applyFont="1" applyBorder="1" applyAlignment="1">
      <alignment vertical="top" wrapText="1"/>
    </xf>
    <xf numFmtId="0" fontId="0" fillId="0" borderId="34" xfId="0" applyBorder="1"/>
    <xf numFmtId="0" fontId="0" fillId="0" borderId="35" xfId="0" applyBorder="1"/>
    <xf numFmtId="0" fontId="8" fillId="0" borderId="8" xfId="0" applyFont="1" applyBorder="1" applyAlignment="1">
      <alignment horizontal="left" vertical="top" wrapText="1" indent="4"/>
    </xf>
    <xf numFmtId="0" fontId="0" fillId="0" borderId="0" xfId="0"/>
    <xf numFmtId="0" fontId="0" fillId="0" borderId="9" xfId="0" applyBorder="1"/>
    <xf numFmtId="0" fontId="8" fillId="0" borderId="24" xfId="0" applyFont="1" applyBorder="1" applyAlignment="1">
      <alignment horizontal="left" vertical="top" wrapText="1" indent="4"/>
    </xf>
    <xf numFmtId="0" fontId="0" fillId="0" borderId="25" xfId="0" applyBorder="1"/>
    <xf numFmtId="0" fontId="0" fillId="0" borderId="26" xfId="0" applyBorder="1"/>
    <xf numFmtId="0" fontId="8" fillId="0" borderId="10" xfId="0" applyFont="1" applyBorder="1" applyAlignment="1">
      <alignment vertical="top" wrapText="1"/>
    </xf>
    <xf numFmtId="0" fontId="0" fillId="0" borderId="11" xfId="0" applyBorder="1"/>
    <xf numFmtId="0" fontId="0" fillId="0" borderId="12" xfId="0" applyBorder="1"/>
    <xf numFmtId="0" fontId="7" fillId="0" borderId="11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38" fillId="0" borderId="35" xfId="0" applyFont="1" applyBorder="1" applyAlignment="1">
      <alignment wrapText="1"/>
    </xf>
    <xf numFmtId="0" fontId="8" fillId="0" borderId="33" xfId="0" applyFont="1" applyBorder="1" applyAlignment="1">
      <alignment vertical="top" wrapText="1"/>
    </xf>
    <xf numFmtId="0" fontId="7" fillId="0" borderId="24" xfId="0" applyFont="1" applyBorder="1" applyAlignment="1">
      <alignment horizontal="left" vertical="top" wrapText="1" indent="2"/>
    </xf>
    <xf numFmtId="0" fontId="38" fillId="0" borderId="9" xfId="0" applyFont="1" applyBorder="1" applyAlignment="1">
      <alignment wrapText="1"/>
    </xf>
    <xf numFmtId="0" fontId="41" fillId="0" borderId="24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8" fillId="0" borderId="36" xfId="0" applyFont="1" applyBorder="1" applyAlignment="1">
      <alignment vertical="top" wrapText="1"/>
    </xf>
    <xf numFmtId="0" fontId="0" fillId="0" borderId="27" xfId="0" applyBorder="1"/>
    <xf numFmtId="0" fontId="8" fillId="0" borderId="24" xfId="0" applyFont="1" applyBorder="1" applyAlignment="1">
      <alignment vertical="top" wrapText="1"/>
    </xf>
    <xf numFmtId="0" fontId="0" fillId="0" borderId="24" xfId="0" applyBorder="1"/>
    <xf numFmtId="0" fontId="0" fillId="0" borderId="37" xfId="0" applyBorder="1"/>
    <xf numFmtId="0" fontId="8" fillId="0" borderId="8" xfId="0" applyFont="1" applyBorder="1" applyAlignment="1">
      <alignment vertical="top" wrapText="1"/>
    </xf>
    <xf numFmtId="0" fontId="0" fillId="0" borderId="8" xfId="0" applyBorder="1"/>
    <xf numFmtId="0" fontId="7" fillId="2" borderId="0" xfId="0" applyFont="1" applyFill="1" applyAlignment="1">
      <alignment horizontal="center" wrapText="1"/>
    </xf>
    <xf numFmtId="0" fontId="0" fillId="0" borderId="0" xfId="0" applyAlignment="1">
      <alignment horizontal="center" wrapText="1"/>
    </xf>
    <xf numFmtId="0" fontId="19" fillId="0" borderId="38" xfId="0" applyFont="1" applyBorder="1" applyAlignment="1">
      <alignment horizontal="center" vertical="top"/>
    </xf>
    <xf numFmtId="0" fontId="19" fillId="0" borderId="39" xfId="0" applyFont="1" applyBorder="1" applyAlignment="1">
      <alignment horizontal="center" vertical="top"/>
    </xf>
    <xf numFmtId="0" fontId="0" fillId="0" borderId="39" xfId="0" applyBorder="1" applyAlignment="1">
      <alignment horizontal="center" vertical="top"/>
    </xf>
    <xf numFmtId="0" fontId="0" fillId="0" borderId="40" xfId="0" applyBorder="1" applyAlignment="1">
      <alignment horizontal="center" vertical="top"/>
    </xf>
    <xf numFmtId="0" fontId="33" fillId="0" borderId="0" xfId="0" applyFont="1" applyFill="1" applyBorder="1" applyAlignment="1">
      <alignment vertical="top" wrapText="1"/>
    </xf>
    <xf numFmtId="0" fontId="34" fillId="0" borderId="0" xfId="0" applyFont="1" applyFill="1"/>
    <xf numFmtId="0" fontId="20" fillId="2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0" borderId="20" xfId="0" applyFont="1" applyBorder="1" applyAlignment="1">
      <alignment horizontal="center" vertical="top"/>
    </xf>
    <xf numFmtId="0" fontId="28" fillId="0" borderId="21" xfId="0" applyFont="1" applyBorder="1" applyAlignment="1">
      <alignment horizontal="center" vertical="top"/>
    </xf>
    <xf numFmtId="0" fontId="28" fillId="0" borderId="22" xfId="0" applyFont="1" applyBorder="1" applyAlignment="1">
      <alignment horizontal="center" vertical="top"/>
    </xf>
    <xf numFmtId="0" fontId="19" fillId="0" borderId="18" xfId="0" applyFont="1" applyBorder="1" applyAlignment="1">
      <alignment horizontal="center" vertical="top" wrapText="1"/>
    </xf>
    <xf numFmtId="0" fontId="19" fillId="0" borderId="0" xfId="0" applyFont="1" applyBorder="1" applyAlignment="1">
      <alignment horizontal="center" vertical="top" wrapText="1"/>
    </xf>
    <xf numFmtId="0" fontId="0" fillId="0" borderId="0" xfId="0" applyBorder="1" applyAlignment="1">
      <alignment horizontal="center" vertical="top"/>
    </xf>
    <xf numFmtId="0" fontId="0" fillId="0" borderId="19" xfId="0" applyBorder="1" applyAlignment="1">
      <alignment horizontal="center" vertical="top"/>
    </xf>
    <xf numFmtId="0" fontId="46" fillId="0" borderId="4" xfId="0" applyFont="1" applyFill="1" applyBorder="1" applyAlignment="1">
      <alignment horizontal="center" vertical="top"/>
    </xf>
    <xf numFmtId="0" fontId="0" fillId="0" borderId="2" xfId="0" applyBorder="1" applyAlignment="1">
      <alignment horizontal="center" vertical="top"/>
    </xf>
    <xf numFmtId="0" fontId="0" fillId="0" borderId="23" xfId="0" applyBorder="1" applyAlignment="1">
      <alignment horizontal="center" vertical="top"/>
    </xf>
    <xf numFmtId="0" fontId="19" fillId="0" borderId="33" xfId="0" applyFont="1" applyBorder="1" applyAlignment="1">
      <alignment horizontal="center" vertical="top"/>
    </xf>
    <xf numFmtId="0" fontId="19" fillId="0" borderId="34" xfId="0" applyFont="1" applyBorder="1" applyAlignment="1">
      <alignment horizontal="center" vertical="top"/>
    </xf>
    <xf numFmtId="0" fontId="0" fillId="0" borderId="34" xfId="0" applyBorder="1" applyAlignment="1">
      <alignment horizontal="center" vertical="top"/>
    </xf>
    <xf numFmtId="0" fontId="0" fillId="0" borderId="35" xfId="0" applyBorder="1" applyAlignment="1">
      <alignment horizontal="center" vertical="top"/>
    </xf>
    <xf numFmtId="0" fontId="31" fillId="0" borderId="34" xfId="0" applyFont="1" applyBorder="1" applyAlignment="1">
      <alignment horizontal="center" vertical="top"/>
    </xf>
    <xf numFmtId="0" fontId="31" fillId="0" borderId="35" xfId="0" applyFont="1" applyBorder="1" applyAlignment="1">
      <alignment horizontal="center" vertical="top"/>
    </xf>
    <xf numFmtId="0" fontId="19" fillId="0" borderId="8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/>
    </xf>
    <xf numFmtId="0" fontId="0" fillId="0" borderId="9" xfId="0" applyBorder="1" applyAlignment="1">
      <alignment horizontal="center" vertical="top"/>
    </xf>
    <xf numFmtId="0" fontId="3" fillId="0" borderId="0" xfId="0" applyFont="1" applyFill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9" xfId="0" applyBorder="1" applyAlignment="1">
      <alignment vertical="top"/>
    </xf>
    <xf numFmtId="0" fontId="35" fillId="0" borderId="0" xfId="1" applyFont="1" applyAlignment="1" applyProtection="1">
      <alignment vertical="top" wrapText="1"/>
    </xf>
    <xf numFmtId="0" fontId="3" fillId="0" borderId="1" xfId="0" applyFont="1" applyFill="1" applyBorder="1" applyAlignment="1">
      <alignment vertical="top"/>
    </xf>
    <xf numFmtId="0" fontId="0" fillId="0" borderId="1" xfId="0" applyBorder="1" applyAlignment="1">
      <alignment vertical="top"/>
    </xf>
    <xf numFmtId="0" fontId="0" fillId="0" borderId="14" xfId="0" applyBorder="1" applyAlignment="1">
      <alignment vertical="top"/>
    </xf>
    <xf numFmtId="0" fontId="22" fillId="0" borderId="0" xfId="0" applyFont="1" applyBorder="1" applyAlignment="1">
      <alignment horizontal="left" vertical="top" wrapText="1"/>
    </xf>
    <xf numFmtId="0" fontId="0" fillId="0" borderId="0" xfId="0" applyAlignment="1">
      <alignment vertical="top" wrapText="1"/>
    </xf>
    <xf numFmtId="0" fontId="20" fillId="2" borderId="0" xfId="0" applyFont="1" applyFill="1" applyAlignment="1">
      <alignment horizontal="left" vertical="top"/>
    </xf>
    <xf numFmtId="0" fontId="21" fillId="2" borderId="0" xfId="0" applyFont="1" applyFill="1" applyAlignment="1">
      <alignment vertical="top"/>
    </xf>
    <xf numFmtId="0" fontId="0" fillId="0" borderId="0" xfId="0" applyAlignment="1">
      <alignment vertical="top"/>
    </xf>
    <xf numFmtId="0" fontId="25" fillId="0" borderId="0" xfId="0" quotePrefix="1" applyFont="1" applyAlignment="1">
      <alignment horizontal="left" vertical="top"/>
    </xf>
    <xf numFmtId="0" fontId="0" fillId="0" borderId="0" xfId="0" applyAlignment="1">
      <alignment horizontal="left" vertical="top"/>
    </xf>
    <xf numFmtId="0" fontId="18" fillId="0" borderId="41" xfId="0" applyFont="1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43" xfId="0" applyBorder="1" applyAlignment="1">
      <alignment horizontal="center" vertical="center"/>
    </xf>
    <xf numFmtId="0" fontId="18" fillId="0" borderId="0" xfId="0" applyFont="1" applyAlignment="1">
      <alignment horizontal="center"/>
    </xf>
    <xf numFmtId="0" fontId="0" fillId="0" borderId="0" xfId="0" applyAlignment="1"/>
    <xf numFmtId="0" fontId="25" fillId="0" borderId="25" xfId="0" applyFont="1" applyBorder="1" applyAlignment="1">
      <alignment horizontal="center" vertical="top"/>
    </xf>
    <xf numFmtId="0" fontId="0" fillId="0" borderId="25" xfId="0" applyBorder="1" applyAlignment="1">
      <alignment horizontal="center" vertical="top"/>
    </xf>
    <xf numFmtId="0" fontId="1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</cellXfs>
  <cellStyles count="2">
    <cellStyle name="Hyperlink" xfId="1" builtinId="8"/>
    <cellStyle name="Normal" xfId="0" builtinId="0"/>
  </cellStyles>
  <dxfs count="0"/>
  <tableStyles count="0" defaultTableStyle="TableStyleMedium9" defaultPivotStyle="PivotStyleLight16"/>
  <colors>
    <mruColors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13" Type="http://schemas.openxmlformats.org/officeDocument/2006/relationships/customXml" Target="../customXml/item4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Relationship Id="rId14" Type="http://schemas.openxmlformats.org/officeDocument/2006/relationships/customXml" Target="../customXml/item5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://collab.portseattle.org/sites/avficommittee/SitePages/Home.aspx" TargetMode="External"/><Relationship Id="rId1" Type="http://schemas.openxmlformats.org/officeDocument/2006/relationships/hyperlink" Target="https://wwwpub.portseattle.org/page/design-standards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L193"/>
  <sheetViews>
    <sheetView showGridLines="0" tabSelected="1" topLeftCell="A28" zoomScaleNormal="100" zoomScalePageLayoutView="130" workbookViewId="0">
      <selection activeCell="A56" sqref="A56"/>
    </sheetView>
  </sheetViews>
  <sheetFormatPr defaultRowHeight="12.5" x14ac:dyDescent="0.25"/>
  <cols>
    <col min="2" max="2" width="8.90625" customWidth="1"/>
  </cols>
  <sheetData>
    <row r="1" spans="1:12" x14ac:dyDescent="0.25">
      <c r="A1" s="14" t="s">
        <v>0</v>
      </c>
      <c r="B1" s="15"/>
      <c r="C1" s="15"/>
      <c r="D1" s="15"/>
      <c r="E1" s="15"/>
      <c r="F1" s="15"/>
      <c r="G1" s="15"/>
      <c r="H1" s="15"/>
      <c r="I1" s="15"/>
      <c r="J1" s="15"/>
      <c r="K1" s="15"/>
      <c r="L1" s="15"/>
    </row>
    <row r="2" spans="1:12" x14ac:dyDescent="0.25">
      <c r="A2" s="15" t="s">
        <v>494</v>
      </c>
      <c r="B2" s="15"/>
      <c r="C2" s="15"/>
      <c r="D2" s="15"/>
      <c r="E2" s="15"/>
      <c r="F2" s="15"/>
      <c r="G2" s="15"/>
      <c r="H2" s="15"/>
      <c r="I2" s="15"/>
      <c r="J2" s="15"/>
      <c r="K2" s="15"/>
      <c r="L2" s="15"/>
    </row>
    <row r="3" spans="1:12" x14ac:dyDescent="0.25">
      <c r="A3" s="15" t="s">
        <v>1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</row>
    <row r="4" spans="1:12" x14ac:dyDescent="0.25">
      <c r="A4" s="15" t="s">
        <v>2</v>
      </c>
      <c r="B4" s="15"/>
      <c r="C4" s="15"/>
      <c r="D4" s="15"/>
      <c r="E4" s="15"/>
      <c r="F4" s="15"/>
      <c r="G4" s="15"/>
      <c r="H4" s="15"/>
      <c r="I4" s="15"/>
      <c r="J4" s="15"/>
      <c r="K4" s="15"/>
      <c r="L4" s="15"/>
    </row>
    <row r="5" spans="1:12" x14ac:dyDescent="0.25">
      <c r="A5" s="15" t="s">
        <v>3</v>
      </c>
      <c r="B5" s="15"/>
      <c r="C5" s="15"/>
      <c r="D5" s="15"/>
      <c r="E5" s="15"/>
      <c r="F5" s="15"/>
      <c r="G5" s="15"/>
      <c r="H5" s="15"/>
      <c r="I5" s="15"/>
      <c r="J5" s="15"/>
      <c r="K5" s="15"/>
      <c r="L5" s="15"/>
    </row>
    <row r="6" spans="1:12" x14ac:dyDescent="0.25">
      <c r="A6" s="15" t="s">
        <v>482</v>
      </c>
      <c r="B6" s="15"/>
      <c r="C6" s="15"/>
      <c r="D6" s="15"/>
      <c r="E6" s="15"/>
      <c r="F6" s="15"/>
      <c r="G6" s="15"/>
      <c r="H6" s="15"/>
      <c r="I6" s="15"/>
      <c r="J6" s="15"/>
      <c r="K6" s="15"/>
      <c r="L6" s="15"/>
    </row>
    <row r="7" spans="1:12" x14ac:dyDescent="0.25">
      <c r="A7" s="15" t="s">
        <v>4</v>
      </c>
      <c r="B7" s="15"/>
      <c r="C7" s="15"/>
      <c r="D7" s="15"/>
      <c r="E7" s="15"/>
      <c r="F7" s="15"/>
      <c r="G7" s="15"/>
      <c r="H7" s="15"/>
      <c r="I7" s="15"/>
      <c r="J7" s="15"/>
      <c r="K7" s="15"/>
      <c r="L7" s="15"/>
    </row>
    <row r="8" spans="1:12" x14ac:dyDescent="0.25">
      <c r="A8" s="15" t="s">
        <v>5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</row>
    <row r="9" spans="1:12" x14ac:dyDescent="0.25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</row>
    <row r="10" spans="1:12" x14ac:dyDescent="0.25">
      <c r="A10" s="14" t="s">
        <v>6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</row>
    <row r="11" spans="1:12" x14ac:dyDescent="0.25">
      <c r="A11" s="15" t="s">
        <v>7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</row>
    <row r="12" spans="1:12" x14ac:dyDescent="0.25">
      <c r="A12" s="15" t="s">
        <v>8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</row>
    <row r="13" spans="1:12" x14ac:dyDescent="0.25">
      <c r="A13" s="15"/>
      <c r="B13" s="15"/>
      <c r="C13" s="15"/>
      <c r="D13" s="15"/>
      <c r="E13" s="15"/>
      <c r="F13" s="15"/>
      <c r="G13" s="15"/>
      <c r="H13" s="15"/>
      <c r="I13" s="15"/>
      <c r="J13" s="15"/>
      <c r="K13" s="15"/>
      <c r="L13" s="15"/>
    </row>
    <row r="14" spans="1:12" x14ac:dyDescent="0.25">
      <c r="A14" s="14" t="s">
        <v>9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</row>
    <row r="15" spans="1:12" x14ac:dyDescent="0.25">
      <c r="A15" s="15" t="s">
        <v>94</v>
      </c>
      <c r="B15" s="15"/>
      <c r="C15" s="15"/>
      <c r="D15" s="15"/>
      <c r="E15" s="15"/>
      <c r="F15" s="15"/>
      <c r="G15" s="15"/>
      <c r="H15" s="15"/>
      <c r="I15" s="15"/>
      <c r="J15" s="15"/>
      <c r="K15" s="15"/>
      <c r="L15" s="15"/>
    </row>
    <row r="16" spans="1:12" x14ac:dyDescent="0.25">
      <c r="A16" s="15" t="s">
        <v>495</v>
      </c>
      <c r="B16" s="15"/>
      <c r="C16" s="15"/>
      <c r="D16" s="15"/>
      <c r="E16" s="15"/>
      <c r="F16" s="15"/>
      <c r="G16" s="15"/>
      <c r="H16" s="15"/>
      <c r="I16" s="15"/>
      <c r="J16" s="15"/>
      <c r="K16" s="15"/>
      <c r="L16" s="15"/>
    </row>
    <row r="17" spans="1:12" x14ac:dyDescent="0.25">
      <c r="A17" s="15" t="s">
        <v>496</v>
      </c>
      <c r="B17" s="15"/>
      <c r="C17" s="15"/>
      <c r="D17" s="15"/>
      <c r="E17" s="15"/>
      <c r="F17" s="15"/>
      <c r="G17" s="15"/>
      <c r="H17" s="15"/>
      <c r="I17" s="15"/>
      <c r="J17" s="15"/>
      <c r="K17" s="15"/>
      <c r="L17" s="15"/>
    </row>
    <row r="18" spans="1:12" s="250" customFormat="1" x14ac:dyDescent="0.25">
      <c r="A18" s="252" t="s">
        <v>497</v>
      </c>
      <c r="B18" s="15"/>
      <c r="C18" s="15"/>
      <c r="D18" s="15"/>
      <c r="E18" s="15"/>
      <c r="F18" s="15"/>
      <c r="G18" s="15"/>
      <c r="H18" s="15"/>
      <c r="I18" s="15"/>
      <c r="J18" s="15"/>
      <c r="K18" s="15"/>
    </row>
    <row r="19" spans="1:12" x14ac:dyDescent="0.25">
      <c r="A19" s="15"/>
      <c r="B19" s="15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0" spans="1:12" x14ac:dyDescent="0.25">
      <c r="A20" s="14" t="s">
        <v>10</v>
      </c>
      <c r="B20" s="15"/>
      <c r="C20" s="15"/>
      <c r="D20" s="15"/>
      <c r="E20" s="15"/>
      <c r="F20" s="15"/>
      <c r="G20" s="15"/>
      <c r="H20" s="15"/>
      <c r="I20" s="15"/>
      <c r="J20" s="15"/>
      <c r="K20" s="15"/>
      <c r="L20" s="15"/>
    </row>
    <row r="21" spans="1:12" x14ac:dyDescent="0.25">
      <c r="A21" s="15" t="s">
        <v>95</v>
      </c>
      <c r="B21" s="15"/>
      <c r="C21" s="15"/>
      <c r="D21" s="15"/>
      <c r="E21" s="15"/>
      <c r="F21" s="15"/>
      <c r="G21" s="15"/>
      <c r="H21" s="15"/>
      <c r="I21" s="15"/>
      <c r="J21" s="15"/>
      <c r="K21" s="15"/>
      <c r="L21" s="15"/>
    </row>
    <row r="22" spans="1:12" x14ac:dyDescent="0.25">
      <c r="A22" s="15" t="s">
        <v>11</v>
      </c>
      <c r="B22" s="15"/>
      <c r="C22" s="15"/>
      <c r="D22" s="15"/>
      <c r="E22" s="15"/>
      <c r="F22" s="15"/>
      <c r="G22" s="15"/>
      <c r="H22" s="15"/>
      <c r="I22" s="15"/>
      <c r="J22" s="15"/>
      <c r="K22" s="15"/>
      <c r="L22" s="15"/>
    </row>
    <row r="23" spans="1:12" x14ac:dyDescent="0.25">
      <c r="A23" s="15" t="s">
        <v>12</v>
      </c>
      <c r="B23" s="15"/>
      <c r="C23" s="15"/>
      <c r="D23" s="15"/>
      <c r="E23" s="15"/>
      <c r="F23" s="15"/>
      <c r="G23" s="15"/>
      <c r="H23" s="15"/>
      <c r="I23" s="15"/>
      <c r="J23" s="15"/>
      <c r="K23" s="15"/>
      <c r="L23" s="15"/>
    </row>
    <row r="24" spans="1:12" x14ac:dyDescent="0.25">
      <c r="A24" s="17" t="s">
        <v>69</v>
      </c>
      <c r="B24" s="15" t="s">
        <v>13</v>
      </c>
      <c r="C24" s="15"/>
      <c r="D24" s="15"/>
      <c r="E24" s="15"/>
      <c r="F24" s="15"/>
      <c r="G24" s="15"/>
      <c r="H24" s="15"/>
      <c r="I24" s="15"/>
      <c r="J24" s="15"/>
      <c r="K24" s="15"/>
      <c r="L24" s="15"/>
    </row>
    <row r="25" spans="1:12" x14ac:dyDescent="0.25">
      <c r="A25" s="17" t="s">
        <v>69</v>
      </c>
      <c r="B25" s="15" t="s">
        <v>14</v>
      </c>
      <c r="C25" s="15"/>
      <c r="D25" s="15"/>
      <c r="E25" s="15"/>
      <c r="F25" s="15"/>
      <c r="G25" s="15"/>
      <c r="H25" s="15"/>
      <c r="I25" s="15"/>
      <c r="J25" s="15"/>
      <c r="K25" s="15"/>
      <c r="L25" s="15"/>
    </row>
    <row r="26" spans="1:12" x14ac:dyDescent="0.25">
      <c r="A26" s="17" t="s">
        <v>69</v>
      </c>
      <c r="B26" s="15" t="s">
        <v>15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</row>
    <row r="27" spans="1:12" x14ac:dyDescent="0.25">
      <c r="A27" s="17" t="s">
        <v>69</v>
      </c>
      <c r="B27" s="15" t="s">
        <v>461</v>
      </c>
      <c r="C27" s="15"/>
      <c r="D27" s="15"/>
      <c r="E27" s="15"/>
      <c r="F27" s="15"/>
      <c r="G27" s="15"/>
      <c r="H27" s="15"/>
      <c r="I27" s="15"/>
      <c r="J27" s="15"/>
      <c r="K27" s="15"/>
      <c r="L27" s="15"/>
    </row>
    <row r="28" spans="1:12" x14ac:dyDescent="0.25">
      <c r="A28" s="16" t="s">
        <v>216</v>
      </c>
      <c r="B28" s="15"/>
      <c r="C28" s="15"/>
      <c r="D28" s="15"/>
      <c r="E28" s="15"/>
      <c r="F28" s="15"/>
      <c r="G28" s="15"/>
      <c r="H28" s="15"/>
      <c r="I28" s="15"/>
      <c r="J28" s="15"/>
      <c r="K28" s="15"/>
      <c r="L28" s="15"/>
    </row>
    <row r="29" spans="1:12" x14ac:dyDescent="0.25">
      <c r="A29" s="17" t="s">
        <v>69</v>
      </c>
      <c r="B29" s="15" t="s">
        <v>16</v>
      </c>
      <c r="C29" s="15"/>
      <c r="D29" s="15"/>
      <c r="E29" s="15"/>
      <c r="F29" s="15"/>
      <c r="G29" s="15"/>
      <c r="H29" s="15"/>
      <c r="I29" s="15"/>
      <c r="J29" s="15"/>
      <c r="K29" s="15"/>
      <c r="L29" s="15"/>
    </row>
    <row r="30" spans="1:12" x14ac:dyDescent="0.25">
      <c r="A30" s="17" t="s">
        <v>69</v>
      </c>
      <c r="B30" s="15" t="s">
        <v>17</v>
      </c>
      <c r="C30" s="15"/>
      <c r="D30" s="15"/>
      <c r="E30" s="15"/>
      <c r="F30" s="15"/>
      <c r="G30" s="15"/>
      <c r="H30" s="15"/>
      <c r="I30" s="15"/>
      <c r="J30" s="15"/>
      <c r="K30" s="15"/>
      <c r="L30" s="15"/>
    </row>
    <row r="31" spans="1:12" x14ac:dyDescent="0.25">
      <c r="A31" s="17" t="s">
        <v>69</v>
      </c>
      <c r="B31" s="15" t="s">
        <v>18</v>
      </c>
      <c r="C31" s="15"/>
      <c r="D31" s="15"/>
      <c r="E31" s="15"/>
      <c r="F31" s="15"/>
      <c r="G31" s="15"/>
      <c r="H31" s="15"/>
      <c r="I31" s="15"/>
      <c r="J31" s="15"/>
      <c r="K31" s="15"/>
      <c r="L31" s="15"/>
    </row>
    <row r="32" spans="1:12" x14ac:dyDescent="0.25">
      <c r="A32" s="17" t="s">
        <v>69</v>
      </c>
      <c r="B32" s="15" t="s">
        <v>19</v>
      </c>
      <c r="C32" s="15"/>
      <c r="D32" s="15"/>
      <c r="E32" s="15"/>
      <c r="F32" s="15"/>
      <c r="G32" s="15"/>
      <c r="H32" s="15"/>
      <c r="I32" s="15"/>
      <c r="J32" s="15"/>
      <c r="K32" s="15"/>
      <c r="L32" s="15"/>
    </row>
    <row r="33" spans="1:12" x14ac:dyDescent="0.25">
      <c r="A33" s="15" t="s">
        <v>20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</row>
    <row r="34" spans="1:12" x14ac:dyDescent="0.25">
      <c r="A34" s="16" t="s">
        <v>21</v>
      </c>
      <c r="B34" s="15"/>
      <c r="C34" s="15"/>
      <c r="D34" s="15"/>
      <c r="E34" s="15"/>
      <c r="F34" s="15"/>
      <c r="G34" s="15"/>
      <c r="H34" s="15"/>
      <c r="I34" s="15"/>
      <c r="J34" s="15"/>
      <c r="K34" s="15"/>
      <c r="L34" s="15"/>
    </row>
    <row r="35" spans="1:12" x14ac:dyDescent="0.25">
      <c r="A35" s="15"/>
      <c r="B35" s="15"/>
      <c r="C35" s="15"/>
      <c r="D35" s="15"/>
      <c r="E35" s="15"/>
      <c r="F35" s="15"/>
      <c r="G35" s="15"/>
      <c r="H35" s="15"/>
      <c r="I35" s="15"/>
      <c r="J35" s="15"/>
      <c r="K35" s="15"/>
      <c r="L35" s="15"/>
    </row>
    <row r="36" spans="1:12" x14ac:dyDescent="0.25">
      <c r="A36" s="16" t="s">
        <v>22</v>
      </c>
      <c r="B36" s="15"/>
      <c r="C36" s="15"/>
      <c r="D36" s="15"/>
      <c r="E36" s="15"/>
      <c r="F36" s="15"/>
      <c r="G36" s="15"/>
      <c r="H36" s="15"/>
      <c r="I36" s="15"/>
      <c r="J36" s="15"/>
      <c r="K36" s="15"/>
      <c r="L36" s="15"/>
    </row>
    <row r="37" spans="1:12" x14ac:dyDescent="0.25">
      <c r="A37" s="17" t="s">
        <v>23</v>
      </c>
      <c r="B37" s="18" t="s">
        <v>96</v>
      </c>
      <c r="C37" s="15"/>
      <c r="D37" s="15"/>
      <c r="E37" s="15"/>
      <c r="F37" s="15"/>
      <c r="G37" s="15"/>
      <c r="H37" s="15"/>
      <c r="I37" s="15"/>
      <c r="J37" s="15"/>
      <c r="K37" s="15"/>
      <c r="L37" s="15"/>
    </row>
    <row r="38" spans="1:12" x14ac:dyDescent="0.25">
      <c r="A38" s="15" t="s">
        <v>24</v>
      </c>
      <c r="B38" s="15"/>
      <c r="C38" s="15"/>
      <c r="D38" s="15"/>
      <c r="E38" s="15"/>
      <c r="F38" s="15"/>
      <c r="G38" s="15"/>
      <c r="H38" s="15"/>
      <c r="I38" s="15"/>
      <c r="J38" s="15"/>
      <c r="K38" s="15"/>
      <c r="L38" s="15"/>
    </row>
    <row r="39" spans="1:12" x14ac:dyDescent="0.25">
      <c r="A39" s="17" t="s">
        <v>23</v>
      </c>
      <c r="B39" s="18" t="s">
        <v>97</v>
      </c>
      <c r="C39" s="15"/>
      <c r="D39" s="15"/>
      <c r="E39" s="15"/>
      <c r="F39" s="15"/>
      <c r="G39" s="15"/>
      <c r="H39" s="15"/>
      <c r="I39" s="15"/>
      <c r="J39" s="15"/>
      <c r="K39" s="15"/>
      <c r="L39" s="15"/>
    </row>
    <row r="40" spans="1:12" x14ac:dyDescent="0.25">
      <c r="A40" s="15" t="s">
        <v>25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15"/>
    </row>
    <row r="41" spans="1:12" x14ac:dyDescent="0.25">
      <c r="A41" s="17" t="s">
        <v>23</v>
      </c>
      <c r="B41" s="18" t="s">
        <v>98</v>
      </c>
      <c r="C41" s="15"/>
      <c r="D41" s="15"/>
      <c r="E41" s="15"/>
      <c r="F41" s="15"/>
      <c r="G41" s="15"/>
      <c r="H41" s="15"/>
      <c r="I41" s="15"/>
      <c r="J41" s="15"/>
      <c r="K41" s="15"/>
      <c r="L41" s="15"/>
    </row>
    <row r="42" spans="1:12" x14ac:dyDescent="0.25">
      <c r="A42" s="15" t="s">
        <v>26</v>
      </c>
      <c r="B42" s="15"/>
      <c r="C42" s="15"/>
      <c r="D42" s="15"/>
      <c r="E42" s="15"/>
      <c r="F42" s="15"/>
      <c r="G42" s="15"/>
      <c r="H42" s="15"/>
      <c r="I42" s="15"/>
      <c r="J42" s="15"/>
      <c r="K42" s="15"/>
      <c r="L42" s="15"/>
    </row>
    <row r="43" spans="1:12" x14ac:dyDescent="0.25">
      <c r="A43" s="17" t="s">
        <v>23</v>
      </c>
      <c r="B43" s="18" t="s">
        <v>99</v>
      </c>
      <c r="C43" s="15"/>
      <c r="D43" s="15"/>
      <c r="E43" s="15"/>
      <c r="F43" s="15"/>
      <c r="G43" s="15"/>
      <c r="H43" s="15"/>
      <c r="I43" s="15"/>
      <c r="J43" s="15"/>
      <c r="K43" s="15"/>
      <c r="L43" s="15"/>
    </row>
    <row r="44" spans="1:12" x14ac:dyDescent="0.25">
      <c r="A44" s="15" t="s">
        <v>27</v>
      </c>
      <c r="B44" s="15"/>
      <c r="C44" s="15"/>
      <c r="D44" s="15"/>
      <c r="E44" s="15"/>
      <c r="F44" s="15"/>
      <c r="G44" s="15"/>
      <c r="H44" s="15"/>
      <c r="I44" s="15"/>
      <c r="J44" s="15"/>
      <c r="K44" s="15"/>
      <c r="L44" s="15"/>
    </row>
    <row r="45" spans="1:12" x14ac:dyDescent="0.25">
      <c r="A45" s="15" t="s">
        <v>28</v>
      </c>
      <c r="B45" s="15"/>
      <c r="C45" s="15"/>
      <c r="D45" s="15"/>
      <c r="E45" s="15"/>
      <c r="F45" s="15"/>
      <c r="G45" s="15"/>
      <c r="H45" s="15"/>
      <c r="I45" s="15"/>
      <c r="J45" s="15"/>
      <c r="K45" s="15"/>
      <c r="L45" s="15"/>
    </row>
    <row r="46" spans="1:12" x14ac:dyDescent="0.25">
      <c r="A46" s="15" t="s">
        <v>29</v>
      </c>
      <c r="B46" s="15"/>
      <c r="C46" s="15"/>
      <c r="D46" s="15"/>
      <c r="E46" s="15"/>
      <c r="F46" s="15"/>
      <c r="G46" s="15"/>
      <c r="H46" s="15"/>
      <c r="I46" s="15"/>
      <c r="J46" s="15"/>
      <c r="K46" s="15"/>
      <c r="L46" s="15"/>
    </row>
    <row r="47" spans="1:12" x14ac:dyDescent="0.25">
      <c r="A47" s="15" t="s">
        <v>30</v>
      </c>
      <c r="B47" s="15"/>
      <c r="C47" s="15"/>
      <c r="D47" s="15"/>
      <c r="E47" s="15"/>
      <c r="F47" s="15"/>
      <c r="G47" s="15"/>
      <c r="H47" s="15"/>
      <c r="I47" s="15"/>
      <c r="J47" s="15"/>
      <c r="K47" s="15"/>
      <c r="L47" s="15"/>
    </row>
    <row r="48" spans="1:12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  <c r="K48" s="15"/>
      <c r="L48" s="15"/>
    </row>
    <row r="49" spans="1:12" x14ac:dyDescent="0.25">
      <c r="A49" s="16" t="s">
        <v>100</v>
      </c>
      <c r="B49" s="15"/>
      <c r="C49" s="15"/>
      <c r="D49" s="15"/>
      <c r="E49" s="15"/>
      <c r="F49" s="15"/>
      <c r="G49" s="15"/>
      <c r="H49" s="15"/>
      <c r="I49" s="15"/>
      <c r="J49" s="15"/>
      <c r="K49" s="15"/>
      <c r="L49" s="15"/>
    </row>
    <row r="50" spans="1:12" x14ac:dyDescent="0.25">
      <c r="A50" s="15" t="s">
        <v>31</v>
      </c>
      <c r="B50" s="15"/>
      <c r="C50" s="15"/>
      <c r="D50" s="15"/>
      <c r="E50" s="15"/>
      <c r="F50" s="15"/>
      <c r="G50" s="15"/>
      <c r="H50" s="15"/>
      <c r="I50" s="15"/>
      <c r="J50" s="15"/>
      <c r="K50" s="15"/>
      <c r="L50" s="15"/>
    </row>
    <row r="51" spans="1:12" x14ac:dyDescent="0.25">
      <c r="A51" s="251" t="s">
        <v>487</v>
      </c>
      <c r="B51" s="224"/>
      <c r="C51" s="224"/>
      <c r="D51" s="224"/>
      <c r="E51" s="224"/>
      <c r="F51" s="224"/>
      <c r="G51" s="224"/>
      <c r="H51" s="15"/>
      <c r="I51" s="15"/>
      <c r="J51" s="15"/>
      <c r="K51" s="15"/>
      <c r="L51" s="15"/>
    </row>
    <row r="52" spans="1:12" x14ac:dyDescent="0.25">
      <c r="A52" s="15"/>
      <c r="B52" s="15"/>
      <c r="C52" s="15"/>
      <c r="D52" s="15"/>
      <c r="E52" s="15"/>
      <c r="F52" s="15"/>
      <c r="G52" s="15"/>
      <c r="H52" s="15"/>
      <c r="I52" s="15"/>
      <c r="J52" s="15"/>
      <c r="K52" s="15"/>
      <c r="L52" s="15"/>
    </row>
    <row r="53" spans="1:12" x14ac:dyDescent="0.25">
      <c r="A53" s="14" t="s">
        <v>32</v>
      </c>
      <c r="B53" s="15"/>
      <c r="C53" s="15"/>
      <c r="D53" s="15"/>
      <c r="E53" s="15"/>
      <c r="F53" s="15"/>
      <c r="G53" s="15"/>
      <c r="H53" s="15"/>
      <c r="I53" s="15"/>
      <c r="J53" s="15"/>
      <c r="K53" s="15"/>
      <c r="L53" s="15"/>
    </row>
    <row r="54" spans="1:12" x14ac:dyDescent="0.25">
      <c r="A54" s="243" t="s">
        <v>498</v>
      </c>
      <c r="B54" s="15"/>
      <c r="C54" s="234"/>
      <c r="D54" s="234"/>
      <c r="E54" s="15"/>
      <c r="F54" s="15"/>
      <c r="G54" s="234"/>
      <c r="H54" s="234"/>
      <c r="I54" s="234"/>
      <c r="J54" s="15"/>
      <c r="K54" s="15"/>
      <c r="L54" s="15"/>
    </row>
    <row r="55" spans="1:12" x14ac:dyDescent="0.25">
      <c r="A55" s="15" t="s">
        <v>502</v>
      </c>
      <c r="B55" s="15"/>
      <c r="C55" s="15"/>
      <c r="D55" s="15"/>
      <c r="E55" s="15"/>
      <c r="F55" s="15"/>
      <c r="G55" s="15"/>
      <c r="H55" s="15"/>
      <c r="I55" s="15"/>
      <c r="J55" s="15"/>
      <c r="K55" s="15"/>
      <c r="L55" s="15"/>
    </row>
    <row r="56" spans="1:12" ht="13" x14ac:dyDescent="0.3">
      <c r="A56" s="15"/>
      <c r="B56" s="15"/>
      <c r="C56" s="234"/>
      <c r="D56" s="234"/>
      <c r="E56" s="19"/>
      <c r="F56" s="15"/>
      <c r="G56" s="15"/>
      <c r="H56" s="15"/>
      <c r="I56" s="15"/>
      <c r="J56" s="15"/>
      <c r="K56" s="15"/>
      <c r="L56" s="15"/>
    </row>
    <row r="57" spans="1:12" x14ac:dyDescent="0.25">
      <c r="A57" s="15"/>
      <c r="B57" s="15"/>
      <c r="C57" s="15"/>
      <c r="D57" s="15"/>
      <c r="E57" s="20"/>
      <c r="F57" s="15"/>
      <c r="G57" s="15"/>
      <c r="H57" s="15"/>
      <c r="I57" s="15"/>
      <c r="J57" s="15"/>
      <c r="K57" s="15"/>
      <c r="L57" s="15"/>
    </row>
    <row r="58" spans="1:12" x14ac:dyDescent="0.25">
      <c r="A58" s="15"/>
      <c r="B58" s="15"/>
      <c r="C58" s="15"/>
      <c r="D58" s="15"/>
      <c r="E58" s="20"/>
      <c r="F58" s="15"/>
      <c r="G58" s="15"/>
      <c r="H58" s="15"/>
      <c r="I58" s="15"/>
      <c r="J58" s="15"/>
      <c r="K58" s="15"/>
      <c r="L58" s="15"/>
    </row>
    <row r="59" spans="1:12" x14ac:dyDescent="0.25">
      <c r="A59" s="15"/>
      <c r="B59" s="15"/>
      <c r="C59" s="15"/>
      <c r="D59" s="15"/>
      <c r="E59" s="20"/>
      <c r="F59" s="15"/>
      <c r="G59" s="15"/>
      <c r="H59" s="15"/>
      <c r="I59" s="15"/>
      <c r="J59" s="15"/>
      <c r="K59" s="15"/>
      <c r="L59" s="15"/>
    </row>
    <row r="60" spans="1:12" x14ac:dyDescent="0.25">
      <c r="A60" s="249"/>
      <c r="B60" s="249"/>
      <c r="C60" s="249"/>
      <c r="D60" s="249"/>
      <c r="E60" s="249"/>
      <c r="F60" s="249"/>
      <c r="G60" s="249"/>
      <c r="H60" s="249"/>
      <c r="I60" s="249"/>
      <c r="J60" s="249"/>
      <c r="K60" s="249"/>
      <c r="L60" s="249"/>
    </row>
    <row r="61" spans="1:12" x14ac:dyDescent="0.25">
      <c r="A61" s="249"/>
      <c r="B61" s="249"/>
      <c r="C61" s="249"/>
      <c r="D61" s="249"/>
      <c r="E61" s="249"/>
      <c r="F61" s="249"/>
      <c r="G61" s="249"/>
      <c r="H61" s="249"/>
      <c r="I61" s="249"/>
      <c r="J61" s="249"/>
      <c r="K61" s="249"/>
      <c r="L61" s="249"/>
    </row>
    <row r="62" spans="1:12" ht="13" x14ac:dyDescent="0.3">
      <c r="A62" s="1" t="s">
        <v>70</v>
      </c>
      <c r="B62" s="1"/>
      <c r="C62" s="1"/>
      <c r="D62" s="1"/>
      <c r="E62" s="258" t="s">
        <v>464</v>
      </c>
      <c r="F62" s="259"/>
      <c r="G62" s="260"/>
      <c r="H62" s="237"/>
      <c r="I62" s="261" t="s">
        <v>491</v>
      </c>
      <c r="J62" s="262"/>
      <c r="K62" s="263"/>
      <c r="L62" s="249"/>
    </row>
    <row r="63" spans="1:12" ht="12.5" customHeight="1" x14ac:dyDescent="0.3">
      <c r="A63" s="1"/>
      <c r="B63" s="1"/>
      <c r="C63" s="1"/>
      <c r="D63" s="1"/>
      <c r="E63" s="1"/>
      <c r="F63" s="1"/>
      <c r="G63" s="1"/>
      <c r="H63" s="1"/>
      <c r="I63" s="264"/>
      <c r="J63" s="265"/>
      <c r="K63" s="266"/>
      <c r="L63" s="249"/>
    </row>
    <row r="64" spans="1:12" ht="13" x14ac:dyDescent="0.3">
      <c r="A64" s="1"/>
      <c r="B64" s="1"/>
      <c r="C64" s="1"/>
      <c r="D64" s="1"/>
      <c r="E64" s="1"/>
      <c r="F64" s="1"/>
      <c r="G64" s="1"/>
      <c r="H64" s="1"/>
      <c r="I64" s="255"/>
      <c r="J64" s="255"/>
      <c r="K64" s="255"/>
      <c r="L64" s="249"/>
    </row>
    <row r="65" spans="1:12" x14ac:dyDescent="0.25">
      <c r="A65" s="190" t="s">
        <v>481</v>
      </c>
      <c r="B65" s="9"/>
      <c r="C65" s="249"/>
      <c r="D65" s="2" t="s">
        <v>71</v>
      </c>
      <c r="E65" s="4"/>
      <c r="F65" s="4"/>
      <c r="G65" s="4"/>
      <c r="H65" s="2" t="s">
        <v>165</v>
      </c>
      <c r="I65" s="145"/>
      <c r="J65" s="4"/>
      <c r="K65" s="4"/>
      <c r="L65" s="249"/>
    </row>
    <row r="66" spans="1:12" x14ac:dyDescent="0.25">
      <c r="A66" s="249"/>
      <c r="B66" s="249"/>
      <c r="C66" s="249"/>
      <c r="D66" s="249"/>
      <c r="E66" s="249"/>
      <c r="F66" s="249"/>
      <c r="G66" s="249"/>
      <c r="H66" s="249"/>
      <c r="I66" s="249"/>
      <c r="J66" s="249"/>
      <c r="K66" s="249"/>
      <c r="L66" s="249"/>
    </row>
    <row r="67" spans="1:12" x14ac:dyDescent="0.25">
      <c r="A67" s="249"/>
      <c r="B67" s="249"/>
      <c r="C67" s="2" t="s">
        <v>35</v>
      </c>
      <c r="D67" s="4"/>
      <c r="E67" s="4"/>
      <c r="F67" s="4"/>
      <c r="G67" s="4"/>
      <c r="H67" s="4"/>
      <c r="I67" s="4"/>
      <c r="J67" s="4"/>
      <c r="K67" s="4"/>
      <c r="L67" s="249"/>
    </row>
    <row r="68" spans="1:12" x14ac:dyDescent="0.25">
      <c r="A68" s="249"/>
      <c r="B68" s="249"/>
      <c r="C68" s="2" t="s">
        <v>34</v>
      </c>
      <c r="D68" s="249"/>
      <c r="E68" s="249"/>
      <c r="F68" s="249"/>
      <c r="G68" s="249"/>
      <c r="H68" s="249"/>
      <c r="I68" s="249"/>
      <c r="J68" s="249"/>
      <c r="K68" s="249"/>
      <c r="L68" s="249"/>
    </row>
    <row r="69" spans="1:12" x14ac:dyDescent="0.25">
      <c r="A69" s="249"/>
      <c r="B69" s="249"/>
      <c r="C69" s="2" t="s">
        <v>36</v>
      </c>
      <c r="D69" s="4"/>
      <c r="E69" s="249"/>
      <c r="F69" s="249"/>
      <c r="G69" s="249"/>
      <c r="H69" s="249"/>
      <c r="I69" s="249"/>
      <c r="J69" s="249"/>
      <c r="K69" s="249"/>
      <c r="L69" s="249"/>
    </row>
    <row r="70" spans="1:12" x14ac:dyDescent="0.25">
      <c r="A70" s="249"/>
      <c r="B70" s="249"/>
      <c r="C70" s="2" t="s">
        <v>34</v>
      </c>
      <c r="D70" s="249"/>
      <c r="E70" s="249"/>
      <c r="F70" s="249"/>
      <c r="G70" s="249"/>
      <c r="H70" s="249"/>
      <c r="I70" s="249"/>
      <c r="J70" s="249"/>
      <c r="K70" s="249"/>
      <c r="L70" s="249"/>
    </row>
    <row r="71" spans="1:12" x14ac:dyDescent="0.25">
      <c r="A71" s="249"/>
      <c r="B71" s="249"/>
      <c r="C71" s="2" t="s">
        <v>37</v>
      </c>
      <c r="D71" s="4"/>
      <c r="E71" s="4"/>
      <c r="F71" s="4"/>
      <c r="G71" s="4"/>
      <c r="H71" s="4"/>
      <c r="I71" s="4"/>
      <c r="J71" s="4"/>
      <c r="K71" s="4"/>
      <c r="L71" s="249"/>
    </row>
    <row r="72" spans="1:12" x14ac:dyDescent="0.25">
      <c r="A72" s="249"/>
      <c r="B72" s="249"/>
      <c r="C72" s="249"/>
      <c r="D72" s="6"/>
      <c r="E72" s="6"/>
      <c r="F72" s="6"/>
      <c r="G72" s="6"/>
      <c r="H72" s="6"/>
      <c r="I72" s="6"/>
      <c r="J72" s="6"/>
      <c r="K72" s="6"/>
      <c r="L72" s="249"/>
    </row>
    <row r="73" spans="1:12" x14ac:dyDescent="0.25">
      <c r="A73" s="249"/>
      <c r="B73" s="249"/>
      <c r="C73" s="249"/>
      <c r="D73" s="9"/>
      <c r="E73" s="9"/>
      <c r="F73" s="9"/>
      <c r="G73" s="9"/>
      <c r="H73" s="9"/>
      <c r="I73" s="9"/>
      <c r="J73" s="9"/>
      <c r="K73" s="9"/>
      <c r="L73" s="249"/>
    </row>
    <row r="74" spans="1:12" x14ac:dyDescent="0.25">
      <c r="A74" s="249"/>
      <c r="B74" s="249"/>
      <c r="C74" s="2" t="s">
        <v>38</v>
      </c>
      <c r="D74" s="4"/>
      <c r="E74" s="4"/>
      <c r="F74" s="9"/>
      <c r="G74" s="9"/>
      <c r="H74" s="9"/>
      <c r="I74" s="9"/>
      <c r="J74" s="9"/>
      <c r="K74" s="9"/>
      <c r="L74" s="249"/>
    </row>
    <row r="75" spans="1:12" x14ac:dyDescent="0.25">
      <c r="A75" s="249"/>
      <c r="B75" s="249"/>
      <c r="C75" s="2"/>
      <c r="D75" s="9"/>
      <c r="E75" s="9"/>
      <c r="F75" s="9"/>
      <c r="G75" s="9"/>
      <c r="H75" s="9"/>
      <c r="I75" s="9"/>
      <c r="J75" s="9"/>
      <c r="K75" s="9"/>
      <c r="L75" s="249"/>
    </row>
    <row r="76" spans="1:12" x14ac:dyDescent="0.25">
      <c r="A76" s="249"/>
      <c r="B76" s="249"/>
      <c r="C76" s="2" t="s">
        <v>102</v>
      </c>
      <c r="D76" s="4"/>
      <c r="E76" s="4"/>
      <c r="F76" s="4"/>
      <c r="G76" s="4"/>
      <c r="H76" s="4"/>
      <c r="I76" s="249"/>
      <c r="J76" s="249"/>
      <c r="K76" s="249"/>
      <c r="L76" s="249"/>
    </row>
    <row r="77" spans="1:12" x14ac:dyDescent="0.25">
      <c r="A77" s="249"/>
      <c r="B77" s="249"/>
      <c r="C77" s="2" t="s">
        <v>39</v>
      </c>
      <c r="D77" s="6"/>
      <c r="E77" s="6"/>
      <c r="F77" s="2" t="s">
        <v>40</v>
      </c>
      <c r="G77" s="4"/>
      <c r="H77" s="4"/>
      <c r="I77" s="249"/>
      <c r="J77" s="2" t="s">
        <v>101</v>
      </c>
      <c r="K77" s="4"/>
      <c r="L77" s="249"/>
    </row>
    <row r="78" spans="1:12" x14ac:dyDescent="0.25">
      <c r="A78" s="249"/>
      <c r="B78" s="249"/>
      <c r="C78" s="2" t="s">
        <v>34</v>
      </c>
      <c r="D78" s="249"/>
      <c r="E78" s="249"/>
      <c r="F78" s="249"/>
      <c r="G78" s="249"/>
      <c r="H78" s="249"/>
      <c r="I78" s="249"/>
      <c r="J78" s="249"/>
      <c r="K78" s="249"/>
      <c r="L78" s="249"/>
    </row>
    <row r="79" spans="1:12" x14ac:dyDescent="0.25">
      <c r="A79" s="249"/>
      <c r="B79" s="249"/>
      <c r="C79" s="2" t="s">
        <v>41</v>
      </c>
      <c r="D79" s="4"/>
      <c r="E79" s="4"/>
      <c r="F79" s="4"/>
      <c r="G79" s="4"/>
      <c r="H79" s="4"/>
      <c r="I79" s="4"/>
      <c r="J79" s="4"/>
      <c r="K79" s="4"/>
      <c r="L79" s="249"/>
    </row>
    <row r="80" spans="1:12" x14ac:dyDescent="0.25">
      <c r="A80" s="249" t="s">
        <v>42</v>
      </c>
      <c r="B80" s="249"/>
      <c r="C80" s="249"/>
      <c r="D80" s="249"/>
      <c r="E80" s="249"/>
      <c r="F80" s="249"/>
      <c r="G80" s="249"/>
      <c r="H80" s="249"/>
      <c r="I80" s="249"/>
      <c r="J80" s="249"/>
      <c r="K80" s="249"/>
      <c r="L80" s="249"/>
    </row>
    <row r="81" spans="1:12" x14ac:dyDescent="0.25">
      <c r="A81" s="249"/>
      <c r="B81" s="249"/>
      <c r="C81" s="249"/>
      <c r="D81" s="249"/>
      <c r="E81" s="249"/>
      <c r="F81" s="249"/>
      <c r="G81" s="249"/>
      <c r="H81" s="249"/>
      <c r="I81" s="249"/>
      <c r="J81" s="249"/>
      <c r="K81" s="249"/>
      <c r="L81" s="249"/>
    </row>
    <row r="82" spans="1:12" x14ac:dyDescent="0.25">
      <c r="A82" s="249"/>
      <c r="B82" s="249"/>
      <c r="C82" s="2" t="s">
        <v>43</v>
      </c>
      <c r="D82" s="4"/>
      <c r="E82" s="4"/>
      <c r="F82" s="4"/>
      <c r="G82" s="249"/>
      <c r="H82" s="249"/>
      <c r="I82" s="249"/>
      <c r="J82" s="249"/>
      <c r="K82" s="249"/>
      <c r="L82" s="249"/>
    </row>
    <row r="83" spans="1:12" x14ac:dyDescent="0.25">
      <c r="A83" s="249"/>
      <c r="B83" s="249"/>
      <c r="C83" s="2" t="s">
        <v>44</v>
      </c>
      <c r="D83" s="4"/>
      <c r="E83" s="4"/>
      <c r="F83" s="4"/>
      <c r="G83" s="4"/>
      <c r="H83" s="4"/>
      <c r="I83" s="4"/>
      <c r="J83" s="4"/>
      <c r="K83" s="4"/>
      <c r="L83" s="249"/>
    </row>
    <row r="84" spans="1:12" x14ac:dyDescent="0.25">
      <c r="A84" s="249"/>
      <c r="B84" s="249"/>
      <c r="C84" s="2" t="s">
        <v>45</v>
      </c>
      <c r="D84" s="6"/>
      <c r="E84" s="6"/>
      <c r="F84" s="6"/>
      <c r="G84" s="249"/>
      <c r="H84" s="249"/>
      <c r="I84" s="249"/>
      <c r="J84" s="249"/>
      <c r="K84" s="249"/>
      <c r="L84" s="249"/>
    </row>
    <row r="85" spans="1:12" x14ac:dyDescent="0.25">
      <c r="A85" s="249" t="s">
        <v>34</v>
      </c>
      <c r="B85" s="249"/>
      <c r="C85" s="249"/>
      <c r="D85" s="249"/>
      <c r="E85" s="249"/>
      <c r="F85" s="249"/>
      <c r="G85" s="249"/>
      <c r="H85" s="249"/>
      <c r="I85" s="249"/>
      <c r="J85" s="249"/>
      <c r="K85" s="249"/>
      <c r="L85" s="249"/>
    </row>
    <row r="86" spans="1:12" x14ac:dyDescent="0.25">
      <c r="A86" s="267" t="s">
        <v>72</v>
      </c>
      <c r="B86" s="268"/>
      <c r="C86" s="268"/>
      <c r="D86" s="4"/>
      <c r="E86" s="4"/>
      <c r="F86" s="2" t="s">
        <v>40</v>
      </c>
      <c r="G86" s="4"/>
      <c r="H86" s="4"/>
      <c r="I86" s="249"/>
      <c r="J86" s="2" t="s">
        <v>101</v>
      </c>
      <c r="K86" s="4"/>
      <c r="L86" s="249"/>
    </row>
    <row r="87" spans="1:12" x14ac:dyDescent="0.25">
      <c r="A87" s="268"/>
      <c r="B87" s="268"/>
      <c r="C87" s="268"/>
      <c r="D87" s="4"/>
      <c r="E87" s="4"/>
      <c r="F87" s="13"/>
      <c r="G87" s="249"/>
      <c r="H87" s="249"/>
      <c r="I87" s="249"/>
      <c r="J87" s="2"/>
      <c r="K87" s="249"/>
      <c r="L87" s="249"/>
    </row>
    <row r="88" spans="1:12" x14ac:dyDescent="0.25">
      <c r="A88" s="267" t="s">
        <v>73</v>
      </c>
      <c r="B88" s="267"/>
      <c r="C88" s="267"/>
      <c r="D88" s="4"/>
      <c r="E88" s="4"/>
      <c r="F88" s="2" t="s">
        <v>40</v>
      </c>
      <c r="G88" s="4"/>
      <c r="H88" s="4"/>
      <c r="I88" s="249"/>
      <c r="J88" s="2" t="s">
        <v>101</v>
      </c>
      <c r="K88" s="4"/>
      <c r="L88" s="249"/>
    </row>
    <row r="89" spans="1:12" x14ac:dyDescent="0.25">
      <c r="A89" s="267"/>
      <c r="B89" s="267"/>
      <c r="C89" s="267"/>
      <c r="D89" s="4"/>
      <c r="E89" s="4"/>
      <c r="F89" s="4"/>
      <c r="G89" s="249"/>
      <c r="H89" s="249"/>
      <c r="I89" s="249"/>
      <c r="J89" s="249"/>
      <c r="K89" s="249"/>
      <c r="L89" s="249"/>
    </row>
    <row r="90" spans="1:12" x14ac:dyDescent="0.25">
      <c r="A90" s="249" t="s">
        <v>34</v>
      </c>
      <c r="B90" s="249"/>
      <c r="C90" s="249"/>
      <c r="D90" s="249"/>
      <c r="E90" s="249"/>
      <c r="F90" s="249"/>
      <c r="G90" s="249"/>
      <c r="H90" s="249"/>
      <c r="I90" s="249"/>
      <c r="J90" s="249"/>
      <c r="K90" s="249"/>
      <c r="L90" s="249"/>
    </row>
    <row r="91" spans="1:12" x14ac:dyDescent="0.25">
      <c r="A91" s="249"/>
      <c r="B91" s="249"/>
      <c r="C91" s="249"/>
      <c r="D91" s="249"/>
      <c r="E91" s="249"/>
      <c r="F91" s="2" t="s">
        <v>499</v>
      </c>
      <c r="G91" s="4"/>
      <c r="H91" s="249"/>
      <c r="I91" s="249"/>
      <c r="L91" s="249"/>
    </row>
    <row r="92" spans="1:12" x14ac:dyDescent="0.25">
      <c r="A92" s="249"/>
      <c r="B92" s="249"/>
      <c r="C92" s="249"/>
      <c r="D92" s="249"/>
      <c r="E92" s="249"/>
      <c r="F92" s="364" t="s">
        <v>500</v>
      </c>
      <c r="G92" s="224"/>
      <c r="H92" s="249"/>
      <c r="I92" s="249"/>
      <c r="J92" s="249"/>
      <c r="K92" s="249"/>
      <c r="L92" s="249"/>
    </row>
    <row r="93" spans="1:12" x14ac:dyDescent="0.25">
      <c r="A93" s="249" t="s">
        <v>34</v>
      </c>
      <c r="B93" s="249"/>
      <c r="C93" s="249"/>
      <c r="D93" s="249"/>
      <c r="E93" s="249"/>
      <c r="F93" s="249"/>
      <c r="G93" s="249"/>
      <c r="H93" s="249"/>
      <c r="I93" s="249"/>
      <c r="J93" s="249"/>
      <c r="K93" s="249"/>
      <c r="L93" s="249"/>
    </row>
    <row r="94" spans="1:12" ht="13" x14ac:dyDescent="0.3">
      <c r="A94" s="3" t="s">
        <v>46</v>
      </c>
      <c r="B94" s="249"/>
      <c r="C94" s="249"/>
      <c r="D94" s="249"/>
      <c r="E94" s="249"/>
      <c r="F94" s="249"/>
      <c r="G94" s="249"/>
      <c r="H94" s="249"/>
      <c r="I94" s="249"/>
      <c r="J94" s="249"/>
      <c r="K94" s="249"/>
      <c r="L94" s="249"/>
    </row>
    <row r="95" spans="1:12" x14ac:dyDescent="0.25">
      <c r="A95" s="8" t="s">
        <v>74</v>
      </c>
      <c r="B95" s="249"/>
      <c r="C95" s="190" t="s">
        <v>445</v>
      </c>
      <c r="D95" s="249"/>
      <c r="E95" s="249"/>
      <c r="F95" s="249"/>
      <c r="G95" s="249"/>
      <c r="H95" s="249"/>
      <c r="I95" s="249"/>
      <c r="J95" s="9"/>
      <c r="K95" s="9"/>
      <c r="L95" s="249"/>
    </row>
    <row r="96" spans="1:12" x14ac:dyDescent="0.25">
      <c r="A96" s="249"/>
      <c r="B96" s="249"/>
      <c r="C96" s="256" t="s">
        <v>464</v>
      </c>
      <c r="D96" s="257"/>
      <c r="E96" s="249" t="s">
        <v>448</v>
      </c>
      <c r="F96" s="249"/>
      <c r="G96" s="9"/>
      <c r="H96" s="249"/>
      <c r="I96" s="249"/>
      <c r="J96" s="9"/>
      <c r="K96" s="249"/>
      <c r="L96" s="249"/>
    </row>
    <row r="97" spans="1:12" x14ac:dyDescent="0.25">
      <c r="A97" s="8" t="s">
        <v>75</v>
      </c>
      <c r="B97" s="249"/>
      <c r="C97" s="190" t="s">
        <v>446</v>
      </c>
      <c r="D97" s="249"/>
      <c r="E97" s="249"/>
      <c r="F97" s="249"/>
      <c r="G97" s="249"/>
      <c r="H97" s="249"/>
      <c r="I97" s="249"/>
      <c r="J97" s="9"/>
      <c r="K97" s="9"/>
      <c r="L97" s="249"/>
    </row>
    <row r="98" spans="1:12" x14ac:dyDescent="0.25">
      <c r="A98" s="249"/>
      <c r="B98" s="249"/>
      <c r="C98" s="256" t="s">
        <v>464</v>
      </c>
      <c r="D98" s="257"/>
      <c r="E98" s="249" t="s">
        <v>447</v>
      </c>
      <c r="F98" s="249"/>
      <c r="G98" s="9"/>
      <c r="H98" s="249"/>
      <c r="I98" s="249"/>
      <c r="J98" s="9"/>
      <c r="K98" s="249"/>
      <c r="L98" s="249"/>
    </row>
    <row r="99" spans="1:12" x14ac:dyDescent="0.25">
      <c r="A99" s="8" t="s">
        <v>76</v>
      </c>
      <c r="B99" s="249"/>
      <c r="C99" s="190" t="s">
        <v>449</v>
      </c>
      <c r="D99" s="249"/>
      <c r="E99" s="249"/>
      <c r="F99" s="249"/>
      <c r="G99" s="249"/>
      <c r="H99" s="249"/>
      <c r="I99" s="9"/>
      <c r="J99" s="9"/>
      <c r="K99" s="249"/>
      <c r="L99" s="249"/>
    </row>
    <row r="100" spans="1:12" x14ac:dyDescent="0.25">
      <c r="A100" s="249"/>
      <c r="B100" s="249"/>
      <c r="C100" s="256" t="s">
        <v>464</v>
      </c>
      <c r="D100" s="257"/>
      <c r="E100" s="249" t="s">
        <v>444</v>
      </c>
      <c r="F100" s="249"/>
      <c r="G100" s="4"/>
      <c r="H100" s="249"/>
      <c r="I100" s="249"/>
      <c r="J100" s="9"/>
      <c r="K100" s="249"/>
      <c r="L100" s="249"/>
    </row>
    <row r="101" spans="1:12" x14ac:dyDescent="0.25">
      <c r="A101" s="8" t="s">
        <v>79</v>
      </c>
      <c r="B101" s="249"/>
      <c r="C101" s="190" t="s">
        <v>450</v>
      </c>
      <c r="D101" s="249"/>
      <c r="E101" s="249"/>
      <c r="F101" s="249"/>
      <c r="G101" s="249"/>
      <c r="H101" s="249"/>
      <c r="I101" s="9"/>
      <c r="J101" s="9"/>
      <c r="K101" s="249"/>
      <c r="L101" s="249"/>
    </row>
    <row r="102" spans="1:12" x14ac:dyDescent="0.25">
      <c r="A102" s="249"/>
      <c r="B102" s="249"/>
      <c r="C102" s="256" t="s">
        <v>464</v>
      </c>
      <c r="D102" s="257"/>
      <c r="E102" s="249" t="s">
        <v>444</v>
      </c>
      <c r="F102" s="249"/>
      <c r="G102" s="4"/>
      <c r="H102" s="4"/>
      <c r="I102" s="249"/>
      <c r="J102" s="9"/>
      <c r="K102" s="249"/>
      <c r="L102" s="249"/>
    </row>
    <row r="103" spans="1:12" x14ac:dyDescent="0.25">
      <c r="A103" s="8" t="s">
        <v>78</v>
      </c>
      <c r="B103" s="249"/>
      <c r="C103" s="249" t="s">
        <v>410</v>
      </c>
      <c r="D103" s="249"/>
      <c r="E103" s="249"/>
      <c r="F103" s="249"/>
      <c r="G103" s="249"/>
      <c r="H103" s="249"/>
      <c r="I103" s="249"/>
      <c r="J103" s="249"/>
      <c r="K103" s="249"/>
      <c r="L103" s="249"/>
    </row>
    <row r="104" spans="1:12" x14ac:dyDescent="0.25">
      <c r="A104" s="249"/>
      <c r="B104" s="249"/>
      <c r="C104" s="256" t="s">
        <v>464</v>
      </c>
      <c r="D104" s="257"/>
      <c r="E104" s="249"/>
      <c r="F104" s="249"/>
      <c r="G104" s="249"/>
      <c r="H104" s="249"/>
      <c r="I104" s="249"/>
      <c r="J104" s="249"/>
      <c r="K104" s="249"/>
      <c r="L104" s="249"/>
    </row>
    <row r="105" spans="1:12" ht="13" x14ac:dyDescent="0.3">
      <c r="A105" s="249"/>
      <c r="B105" s="249">
        <v>5.0999999999999996</v>
      </c>
      <c r="C105" s="1" t="s">
        <v>217</v>
      </c>
      <c r="D105" s="249"/>
      <c r="E105" s="249"/>
      <c r="F105" s="249"/>
      <c r="G105" s="249"/>
      <c r="H105" s="249"/>
      <c r="I105" s="249"/>
      <c r="J105" s="249"/>
      <c r="K105" s="249"/>
      <c r="L105" s="249"/>
    </row>
    <row r="106" spans="1:12" x14ac:dyDescent="0.25">
      <c r="A106" s="249"/>
      <c r="B106" s="249"/>
      <c r="C106" s="9" t="s">
        <v>360</v>
      </c>
      <c r="D106" s="4"/>
      <c r="E106" s="249" t="s">
        <v>359</v>
      </c>
      <c r="F106" s="249"/>
      <c r="G106" s="249"/>
      <c r="H106" s="249"/>
      <c r="I106" s="249"/>
      <c r="J106" s="249"/>
      <c r="K106" s="249"/>
      <c r="L106" s="249"/>
    </row>
    <row r="107" spans="1:12" x14ac:dyDescent="0.25">
      <c r="A107" s="249"/>
      <c r="B107" s="249"/>
      <c r="C107" s="249" t="s">
        <v>222</v>
      </c>
      <c r="D107" s="249"/>
      <c r="E107" s="249"/>
      <c r="F107" s="249"/>
      <c r="G107" s="249"/>
      <c r="H107" s="249"/>
      <c r="I107" s="249"/>
      <c r="J107" s="249"/>
      <c r="K107" s="249"/>
      <c r="L107" s="249"/>
    </row>
    <row r="108" spans="1:12" x14ac:dyDescent="0.25">
      <c r="A108" s="249"/>
      <c r="B108" s="249"/>
      <c r="C108" s="249"/>
      <c r="D108" s="249"/>
      <c r="E108" s="249"/>
      <c r="F108" s="249"/>
      <c r="G108" s="249"/>
      <c r="H108" s="249"/>
      <c r="I108" s="249"/>
      <c r="J108" s="249"/>
      <c r="K108" s="249"/>
      <c r="L108" s="249"/>
    </row>
    <row r="109" spans="1:12" x14ac:dyDescent="0.25">
      <c r="A109" s="249"/>
      <c r="B109" s="249"/>
      <c r="C109" s="249" t="s">
        <v>48</v>
      </c>
      <c r="D109" s="249"/>
      <c r="E109" s="249"/>
      <c r="F109" s="249"/>
      <c r="G109" s="249"/>
      <c r="H109" s="249"/>
      <c r="I109" s="249"/>
      <c r="J109" s="249"/>
      <c r="K109" s="249"/>
      <c r="L109" s="249"/>
    </row>
    <row r="110" spans="1:12" x14ac:dyDescent="0.25">
      <c r="A110" s="249"/>
      <c r="B110" s="249"/>
      <c r="C110" s="249"/>
      <c r="D110" s="249"/>
      <c r="E110" s="249"/>
      <c r="F110" s="249"/>
      <c r="G110" s="249"/>
      <c r="H110" s="249"/>
      <c r="I110" s="249"/>
      <c r="J110" s="249"/>
      <c r="K110" s="249"/>
      <c r="L110" s="249"/>
    </row>
    <row r="111" spans="1:12" x14ac:dyDescent="0.25">
      <c r="A111" s="249"/>
      <c r="B111" s="249"/>
      <c r="C111" s="249" t="s">
        <v>49</v>
      </c>
      <c r="D111" s="249"/>
      <c r="E111" s="249"/>
      <c r="F111" s="249"/>
      <c r="G111" s="249"/>
      <c r="H111" s="249"/>
      <c r="I111" s="249"/>
      <c r="J111" s="249"/>
      <c r="K111" s="249"/>
      <c r="L111" s="249"/>
    </row>
    <row r="112" spans="1:12" x14ac:dyDescent="0.25">
      <c r="A112" s="249"/>
      <c r="B112" s="249"/>
      <c r="C112" s="249"/>
      <c r="D112" s="249"/>
      <c r="E112" s="249"/>
      <c r="F112" s="249"/>
      <c r="G112" s="249"/>
      <c r="H112" s="249"/>
      <c r="I112" s="249"/>
      <c r="J112" s="249"/>
      <c r="K112" s="249"/>
      <c r="L112" s="249"/>
    </row>
    <row r="113" spans="1:12" x14ac:dyDescent="0.25">
      <c r="A113" s="5" t="s">
        <v>50</v>
      </c>
      <c r="B113" s="249"/>
      <c r="C113" s="249"/>
      <c r="D113" s="249"/>
      <c r="E113" s="249"/>
      <c r="F113" s="249"/>
      <c r="G113" s="249"/>
      <c r="H113" s="249"/>
      <c r="I113" s="249"/>
      <c r="J113" s="249"/>
      <c r="K113" s="249"/>
      <c r="L113" s="249"/>
    </row>
    <row r="114" spans="1:12" x14ac:dyDescent="0.25">
      <c r="A114" s="249" t="s">
        <v>51</v>
      </c>
      <c r="B114" s="249"/>
      <c r="C114" s="249"/>
      <c r="D114" s="249"/>
      <c r="E114" s="249"/>
      <c r="F114" s="249"/>
      <c r="G114" s="249"/>
      <c r="H114" s="249"/>
      <c r="I114" s="249"/>
      <c r="J114" s="249"/>
      <c r="K114" s="249"/>
      <c r="L114" s="249"/>
    </row>
    <row r="115" spans="1:12" x14ac:dyDescent="0.25">
      <c r="A115" s="249" t="s">
        <v>52</v>
      </c>
      <c r="B115" s="249"/>
      <c r="C115" s="249"/>
      <c r="D115" s="249"/>
      <c r="E115" s="249"/>
      <c r="F115" s="249"/>
      <c r="G115" s="249"/>
      <c r="H115" s="249"/>
      <c r="I115" s="249"/>
      <c r="J115" s="249"/>
      <c r="K115" s="249"/>
      <c r="L115" s="249"/>
    </row>
    <row r="116" spans="1:12" x14ac:dyDescent="0.25">
      <c r="A116" s="247" t="s">
        <v>488</v>
      </c>
      <c r="B116" s="249"/>
      <c r="C116" s="249"/>
      <c r="D116" s="249"/>
      <c r="E116" s="249"/>
      <c r="F116" s="249"/>
      <c r="G116" s="249"/>
      <c r="H116" s="249"/>
      <c r="I116" s="249"/>
      <c r="J116" s="249"/>
      <c r="K116" s="249"/>
      <c r="L116" s="249"/>
    </row>
    <row r="117" spans="1:12" x14ac:dyDescent="0.25">
      <c r="A117" s="249" t="s">
        <v>53</v>
      </c>
      <c r="B117" s="249"/>
      <c r="C117" s="249"/>
      <c r="D117" s="249"/>
      <c r="E117" s="249"/>
      <c r="F117" s="249"/>
      <c r="G117" s="249"/>
      <c r="H117" s="249"/>
      <c r="I117" s="249"/>
      <c r="J117" s="249"/>
      <c r="K117" s="249"/>
      <c r="L117" s="249"/>
    </row>
    <row r="118" spans="1:12" ht="13" x14ac:dyDescent="0.3">
      <c r="A118" s="1" t="s">
        <v>427</v>
      </c>
      <c r="B118" s="249"/>
      <c r="C118" s="271" t="s">
        <v>485</v>
      </c>
      <c r="D118" s="272"/>
      <c r="E118" s="272"/>
      <c r="F118" s="272"/>
      <c r="G118" s="272"/>
      <c r="H118" s="272"/>
      <c r="I118" s="272"/>
      <c r="J118" s="272"/>
      <c r="K118" s="249"/>
      <c r="L118" s="249"/>
    </row>
    <row r="119" spans="1:12" ht="15.5" x14ac:dyDescent="0.35">
      <c r="A119" s="225"/>
      <c r="B119" s="249"/>
      <c r="C119" s="272"/>
      <c r="D119" s="272"/>
      <c r="E119" s="272"/>
      <c r="F119" s="272"/>
      <c r="G119" s="272"/>
      <c r="H119" s="272"/>
      <c r="I119" s="272"/>
      <c r="J119" s="272"/>
      <c r="K119" s="249"/>
      <c r="L119" s="249"/>
    </row>
    <row r="120" spans="1:12" ht="15.5" x14ac:dyDescent="0.35">
      <c r="A120" s="225"/>
      <c r="B120" s="249"/>
      <c r="C120" s="272"/>
      <c r="D120" s="272"/>
      <c r="E120" s="272"/>
      <c r="F120" s="272"/>
      <c r="G120" s="272"/>
      <c r="H120" s="272"/>
      <c r="I120" s="272"/>
      <c r="J120" s="272"/>
      <c r="K120" s="249"/>
      <c r="L120" s="249"/>
    </row>
    <row r="121" spans="1:12" ht="13" x14ac:dyDescent="0.3">
      <c r="A121" s="1" t="s">
        <v>430</v>
      </c>
      <c r="B121" s="249"/>
      <c r="C121" s="249"/>
      <c r="D121" s="249"/>
      <c r="E121" s="249"/>
      <c r="F121" s="249"/>
      <c r="G121" s="249"/>
      <c r="H121" s="249"/>
      <c r="I121" s="249"/>
      <c r="J121" s="249"/>
      <c r="K121" s="249"/>
      <c r="L121" s="249"/>
    </row>
    <row r="122" spans="1:12" x14ac:dyDescent="0.25">
      <c r="A122" s="8" t="s">
        <v>74</v>
      </c>
      <c r="B122" s="249" t="s">
        <v>54</v>
      </c>
      <c r="C122" s="249"/>
      <c r="D122" s="273" t="s">
        <v>464</v>
      </c>
      <c r="E122" s="274"/>
      <c r="F122" s="249"/>
      <c r="G122" s="249"/>
      <c r="H122" s="249"/>
      <c r="I122" s="249"/>
      <c r="J122" s="249"/>
      <c r="K122" s="249"/>
      <c r="L122" s="249"/>
    </row>
    <row r="123" spans="1:12" x14ac:dyDescent="0.25">
      <c r="A123" s="8" t="s">
        <v>75</v>
      </c>
      <c r="B123" s="249" t="s">
        <v>55</v>
      </c>
      <c r="C123" s="249"/>
      <c r="D123" s="275" t="s">
        <v>464</v>
      </c>
      <c r="E123" s="276"/>
      <c r="F123" s="249"/>
      <c r="G123" s="224" t="s">
        <v>468</v>
      </c>
      <c r="H123" s="249"/>
      <c r="I123" s="249"/>
      <c r="J123" s="4"/>
      <c r="K123" s="4"/>
      <c r="L123" s="249"/>
    </row>
    <row r="124" spans="1:12" x14ac:dyDescent="0.25">
      <c r="A124" s="8"/>
      <c r="B124" s="249"/>
      <c r="C124" s="249"/>
      <c r="D124" s="238"/>
      <c r="E124" s="239"/>
      <c r="F124" s="249"/>
      <c r="G124" s="224"/>
      <c r="H124" s="249"/>
      <c r="I124" s="249"/>
      <c r="J124" s="9"/>
      <c r="K124" s="9"/>
      <c r="L124" s="249"/>
    </row>
    <row r="125" spans="1:12" x14ac:dyDescent="0.25">
      <c r="A125" s="240" t="s">
        <v>76</v>
      </c>
      <c r="B125" s="244" t="s">
        <v>77</v>
      </c>
      <c r="C125" s="241"/>
      <c r="D125" s="277" t="s">
        <v>464</v>
      </c>
      <c r="E125" s="278"/>
      <c r="F125" s="278"/>
      <c r="G125" s="278"/>
      <c r="H125" s="279"/>
      <c r="I125" s="280" t="s">
        <v>484</v>
      </c>
      <c r="J125" s="280"/>
      <c r="K125" s="280"/>
      <c r="L125" s="249"/>
    </row>
    <row r="126" spans="1:12" x14ac:dyDescent="0.25">
      <c r="A126" s="8" t="s">
        <v>79</v>
      </c>
      <c r="B126" s="249" t="s">
        <v>56</v>
      </c>
      <c r="C126" s="247" t="s">
        <v>485</v>
      </c>
      <c r="D126" s="4"/>
      <c r="E126" s="4"/>
      <c r="F126" s="4"/>
      <c r="G126" s="249"/>
      <c r="H126" s="249"/>
      <c r="I126" s="280"/>
      <c r="J126" s="280"/>
      <c r="K126" s="280"/>
      <c r="L126" s="249"/>
    </row>
    <row r="127" spans="1:12" x14ac:dyDescent="0.25">
      <c r="A127" s="8" t="s">
        <v>78</v>
      </c>
      <c r="B127" s="249" t="s">
        <v>57</v>
      </c>
      <c r="C127" s="249"/>
      <c r="D127" s="6"/>
      <c r="E127" s="6"/>
      <c r="F127" s="6"/>
      <c r="G127" s="249"/>
      <c r="H127" s="249"/>
      <c r="I127" s="249"/>
      <c r="J127" s="249"/>
      <c r="K127" s="249"/>
      <c r="L127" s="249"/>
    </row>
    <row r="128" spans="1:12" x14ac:dyDescent="0.25">
      <c r="A128" s="8" t="s">
        <v>80</v>
      </c>
      <c r="B128" s="249" t="s">
        <v>58</v>
      </c>
      <c r="C128" s="249"/>
      <c r="D128" s="6"/>
      <c r="E128" s="6"/>
      <c r="F128" s="6"/>
      <c r="G128" s="249"/>
      <c r="H128" s="249"/>
      <c r="I128" s="249"/>
      <c r="J128" s="249"/>
      <c r="K128" s="249"/>
      <c r="L128" s="249"/>
    </row>
    <row r="129" spans="1:12" x14ac:dyDescent="0.25">
      <c r="A129" s="8" t="s">
        <v>81</v>
      </c>
      <c r="B129" s="249" t="s">
        <v>59</v>
      </c>
      <c r="C129" s="249"/>
      <c r="D129" s="6"/>
      <c r="E129" s="6"/>
      <c r="F129" s="6"/>
      <c r="G129" s="249"/>
      <c r="H129" s="249"/>
      <c r="I129" s="249"/>
      <c r="J129" s="249"/>
      <c r="K129" s="249"/>
      <c r="L129" s="249"/>
    </row>
    <row r="130" spans="1:12" x14ac:dyDescent="0.25">
      <c r="A130" s="8" t="s">
        <v>90</v>
      </c>
      <c r="B130" s="249" t="s">
        <v>60</v>
      </c>
      <c r="C130" s="249"/>
      <c r="D130" s="6"/>
      <c r="E130" s="6"/>
      <c r="F130" s="6"/>
      <c r="G130" s="249"/>
      <c r="H130" s="249"/>
      <c r="I130" s="249"/>
      <c r="J130" s="249"/>
      <c r="K130" s="249"/>
      <c r="L130" s="249"/>
    </row>
    <row r="131" spans="1:12" x14ac:dyDescent="0.25">
      <c r="A131" s="249" t="s">
        <v>34</v>
      </c>
      <c r="B131" s="249"/>
      <c r="C131" s="249"/>
      <c r="D131" s="249"/>
      <c r="E131" s="249"/>
      <c r="F131" s="249"/>
      <c r="G131" s="249"/>
      <c r="H131" s="224"/>
      <c r="I131" s="249"/>
      <c r="J131" s="249"/>
      <c r="K131" s="249"/>
      <c r="L131" s="249"/>
    </row>
    <row r="132" spans="1:12" ht="13" x14ac:dyDescent="0.3">
      <c r="A132" s="7" t="s">
        <v>428</v>
      </c>
      <c r="B132" s="249"/>
      <c r="C132" s="249"/>
      <c r="D132" s="249"/>
      <c r="E132" s="249"/>
      <c r="F132" s="249"/>
      <c r="G132" s="249"/>
      <c r="H132" s="249"/>
      <c r="I132" s="249"/>
      <c r="J132" s="249"/>
      <c r="K132" s="249"/>
      <c r="L132" s="249"/>
    </row>
    <row r="133" spans="1:12" x14ac:dyDescent="0.25">
      <c r="A133" s="8" t="s">
        <v>74</v>
      </c>
      <c r="B133" s="249" t="s">
        <v>61</v>
      </c>
      <c r="C133" s="249"/>
      <c r="D133" s="256" t="s">
        <v>464</v>
      </c>
      <c r="E133" s="257"/>
      <c r="F133" s="224" t="s">
        <v>470</v>
      </c>
      <c r="G133" s="249"/>
      <c r="H133" s="249"/>
      <c r="I133" s="249"/>
      <c r="J133" s="249"/>
      <c r="K133" s="249"/>
      <c r="L133" s="249"/>
    </row>
    <row r="134" spans="1:12" x14ac:dyDescent="0.25">
      <c r="A134" s="8" t="s">
        <v>75</v>
      </c>
      <c r="B134" s="249" t="s">
        <v>62</v>
      </c>
      <c r="C134" s="249"/>
      <c r="D134" s="281" t="s">
        <v>464</v>
      </c>
      <c r="E134" s="282"/>
      <c r="F134" s="242" t="s">
        <v>473</v>
      </c>
      <c r="G134" s="9"/>
      <c r="H134" s="9"/>
      <c r="I134" s="9"/>
      <c r="J134" s="9"/>
      <c r="K134" s="9"/>
      <c r="L134" s="249"/>
    </row>
    <row r="135" spans="1:12" x14ac:dyDescent="0.25">
      <c r="A135" s="8" t="s">
        <v>76</v>
      </c>
      <c r="B135" s="249" t="s">
        <v>451</v>
      </c>
      <c r="C135" s="249"/>
      <c r="D135" s="249"/>
      <c r="E135" s="249"/>
      <c r="F135" s="4"/>
      <c r="G135" s="4"/>
      <c r="H135" s="4"/>
      <c r="I135" s="4"/>
      <c r="J135" s="4"/>
      <c r="K135" s="4"/>
      <c r="L135" s="249"/>
    </row>
    <row r="136" spans="1:12" x14ac:dyDescent="0.25">
      <c r="A136" s="8" t="s">
        <v>79</v>
      </c>
      <c r="B136" s="224" t="s">
        <v>452</v>
      </c>
      <c r="C136" s="249"/>
      <c r="D136" s="249"/>
      <c r="E136" s="249"/>
      <c r="F136" s="249"/>
      <c r="G136" s="249"/>
      <c r="H136" s="249"/>
      <c r="I136" s="249"/>
      <c r="J136" s="249"/>
      <c r="K136" s="249"/>
      <c r="L136" s="249"/>
    </row>
    <row r="137" spans="1:12" x14ac:dyDescent="0.25">
      <c r="A137" s="249"/>
      <c r="B137" s="249"/>
      <c r="C137" s="2" t="s">
        <v>82</v>
      </c>
      <c r="D137" s="4"/>
      <c r="E137" s="249"/>
      <c r="F137" s="249"/>
      <c r="G137" s="249"/>
      <c r="H137" s="249"/>
      <c r="I137" s="249"/>
      <c r="J137" s="249"/>
      <c r="K137" s="249"/>
      <c r="L137" s="249"/>
    </row>
    <row r="138" spans="1:12" x14ac:dyDescent="0.25">
      <c r="A138" s="8"/>
      <c r="B138" s="249"/>
      <c r="C138" s="2" t="s">
        <v>83</v>
      </c>
      <c r="D138" s="6"/>
      <c r="E138" s="249"/>
      <c r="F138" s="249"/>
      <c r="G138" s="249"/>
      <c r="H138" s="249"/>
      <c r="I138" s="249"/>
      <c r="J138" s="249"/>
      <c r="K138" s="249"/>
      <c r="L138" s="249"/>
    </row>
    <row r="139" spans="1:12" x14ac:dyDescent="0.25">
      <c r="A139" s="8"/>
      <c r="B139" s="249"/>
      <c r="C139" s="2" t="s">
        <v>84</v>
      </c>
      <c r="D139" s="6"/>
      <c r="E139" s="249"/>
      <c r="F139" s="249"/>
      <c r="G139" s="249"/>
      <c r="H139" s="249"/>
      <c r="I139" s="249"/>
      <c r="J139" s="249"/>
      <c r="K139" s="249"/>
      <c r="L139" s="249"/>
    </row>
    <row r="140" spans="1:12" x14ac:dyDescent="0.25">
      <c r="A140" s="8"/>
      <c r="B140" s="249"/>
      <c r="C140" s="2" t="s">
        <v>85</v>
      </c>
      <c r="D140" s="4"/>
      <c r="E140" s="249"/>
      <c r="F140" s="249"/>
      <c r="G140" s="249"/>
      <c r="H140" s="249"/>
      <c r="I140" s="249"/>
      <c r="J140" s="249"/>
      <c r="K140" s="249"/>
      <c r="L140" s="249"/>
    </row>
    <row r="141" spans="1:12" x14ac:dyDescent="0.25">
      <c r="A141" s="8"/>
      <c r="B141" s="249"/>
      <c r="C141" s="2" t="s">
        <v>86</v>
      </c>
      <c r="D141" s="6"/>
      <c r="E141" s="249"/>
      <c r="F141" s="249"/>
      <c r="G141" s="249"/>
      <c r="H141" s="249"/>
      <c r="I141" s="249"/>
      <c r="J141" s="249"/>
      <c r="K141" s="249"/>
      <c r="L141" s="249"/>
    </row>
    <row r="142" spans="1:12" x14ac:dyDescent="0.25">
      <c r="A142" s="249"/>
      <c r="B142" s="249"/>
      <c r="C142" s="249"/>
      <c r="D142" s="249"/>
      <c r="E142" s="249"/>
      <c r="F142" s="249"/>
      <c r="G142" s="249"/>
      <c r="H142" s="249"/>
      <c r="I142" s="249"/>
      <c r="J142" s="249"/>
      <c r="K142" s="249"/>
      <c r="L142" s="249"/>
    </row>
    <row r="143" spans="1:12" ht="13" x14ac:dyDescent="0.3">
      <c r="A143" s="7" t="s">
        <v>429</v>
      </c>
      <c r="B143" s="249"/>
      <c r="C143" s="249"/>
      <c r="D143" s="249"/>
      <c r="E143" s="249"/>
      <c r="F143" s="249"/>
      <c r="G143" s="249"/>
      <c r="H143" s="249"/>
      <c r="I143" s="249"/>
      <c r="J143" s="249"/>
      <c r="K143" s="249"/>
      <c r="L143" s="249"/>
    </row>
    <row r="144" spans="1:12" x14ac:dyDescent="0.25">
      <c r="A144" s="8" t="s">
        <v>74</v>
      </c>
      <c r="B144" s="224" t="s">
        <v>436</v>
      </c>
      <c r="C144" s="249"/>
      <c r="D144" s="249"/>
      <c r="E144" s="249"/>
      <c r="F144" s="249"/>
      <c r="G144" s="249"/>
      <c r="H144" s="249"/>
      <c r="I144" s="249"/>
      <c r="J144" s="249"/>
      <c r="K144" s="249"/>
      <c r="L144" s="249"/>
    </row>
    <row r="145" spans="1:12" x14ac:dyDescent="0.25">
      <c r="A145" s="11"/>
      <c r="B145" s="224" t="s">
        <v>437</v>
      </c>
      <c r="C145" s="249"/>
      <c r="D145" s="235" t="s">
        <v>438</v>
      </c>
      <c r="E145" s="249"/>
      <c r="F145" s="249"/>
      <c r="G145" s="235" t="s">
        <v>439</v>
      </c>
      <c r="H145" s="249"/>
      <c r="I145" s="249"/>
      <c r="J145" s="249"/>
      <c r="K145" s="249"/>
      <c r="L145" s="249"/>
    </row>
    <row r="146" spans="1:12" x14ac:dyDescent="0.25">
      <c r="A146" s="249"/>
      <c r="B146" s="253" t="s">
        <v>489</v>
      </c>
      <c r="C146" s="222"/>
      <c r="D146" s="4"/>
      <c r="E146" s="4"/>
      <c r="F146" s="249"/>
      <c r="G146" s="236"/>
      <c r="H146" s="4"/>
      <c r="I146" s="4"/>
      <c r="J146" s="4"/>
      <c r="K146" s="4"/>
      <c r="L146" s="249"/>
    </row>
    <row r="147" spans="1:12" x14ac:dyDescent="0.25">
      <c r="A147" s="249"/>
      <c r="B147" s="228" t="s">
        <v>434</v>
      </c>
      <c r="C147" s="223"/>
      <c r="D147" s="6"/>
      <c r="E147" s="6"/>
      <c r="F147" s="249"/>
      <c r="G147" s="236"/>
      <c r="H147" s="4"/>
      <c r="I147" s="4"/>
      <c r="J147" s="4"/>
      <c r="K147" s="4"/>
      <c r="L147" s="249"/>
    </row>
    <row r="148" spans="1:12" x14ac:dyDescent="0.25">
      <c r="A148" s="249"/>
      <c r="B148" s="254" t="s">
        <v>490</v>
      </c>
      <c r="C148" s="223"/>
      <c r="D148" s="6"/>
      <c r="E148" s="6"/>
      <c r="F148" s="249"/>
      <c r="G148" s="236"/>
      <c r="H148" s="4"/>
      <c r="I148" s="4"/>
      <c r="J148" s="4"/>
      <c r="K148" s="4"/>
      <c r="L148" s="249"/>
    </row>
    <row r="149" spans="1:12" ht="13" x14ac:dyDescent="0.3">
      <c r="A149" s="230" t="s">
        <v>441</v>
      </c>
      <c r="B149" s="9"/>
      <c r="C149" s="9"/>
      <c r="D149" s="9"/>
      <c r="E149" s="9"/>
      <c r="F149" s="249"/>
      <c r="G149" s="236"/>
      <c r="H149" s="4"/>
      <c r="I149" s="4"/>
      <c r="J149" s="4"/>
      <c r="K149" s="4"/>
      <c r="L149" s="249"/>
    </row>
    <row r="150" spans="1:12" x14ac:dyDescent="0.25">
      <c r="A150" s="249"/>
      <c r="B150" s="249"/>
      <c r="C150" s="249"/>
      <c r="D150" s="249"/>
      <c r="E150" s="249"/>
      <c r="F150" s="249"/>
      <c r="G150" s="249"/>
      <c r="H150" s="249"/>
      <c r="I150" s="249"/>
      <c r="J150" s="249"/>
      <c r="K150" s="249"/>
      <c r="L150" s="249"/>
    </row>
    <row r="151" spans="1:12" ht="13" x14ac:dyDescent="0.3">
      <c r="A151" s="7" t="s">
        <v>431</v>
      </c>
      <c r="B151" s="249"/>
      <c r="C151" s="249"/>
      <c r="D151" s="249"/>
      <c r="E151" s="249"/>
      <c r="F151" s="249"/>
      <c r="G151" s="249"/>
      <c r="H151" s="249"/>
      <c r="I151" s="249"/>
      <c r="J151" s="249"/>
      <c r="K151" s="249"/>
      <c r="L151" s="249"/>
    </row>
    <row r="152" spans="1:12" x14ac:dyDescent="0.25">
      <c r="A152" s="8" t="s">
        <v>74</v>
      </c>
      <c r="B152" s="249" t="s">
        <v>87</v>
      </c>
      <c r="C152" s="249"/>
      <c r="D152" s="249"/>
      <c r="E152" s="283" t="s">
        <v>464</v>
      </c>
      <c r="F152" s="284"/>
      <c r="G152" s="249"/>
      <c r="H152" s="249"/>
      <c r="I152" s="249"/>
      <c r="J152" s="249"/>
      <c r="K152" s="249"/>
      <c r="L152" s="249"/>
    </row>
    <row r="153" spans="1:12" x14ac:dyDescent="0.25">
      <c r="A153" s="8" t="s">
        <v>75</v>
      </c>
      <c r="B153" s="249" t="s">
        <v>88</v>
      </c>
      <c r="C153" s="249"/>
      <c r="D153" s="249"/>
      <c r="E153" s="269" t="s">
        <v>464</v>
      </c>
      <c r="F153" s="270"/>
      <c r="G153" s="242" t="s">
        <v>477</v>
      </c>
      <c r="H153" s="9"/>
      <c r="I153" s="9"/>
      <c r="J153" s="9"/>
      <c r="K153" s="9"/>
      <c r="L153" s="249"/>
    </row>
    <row r="154" spans="1:12" x14ac:dyDescent="0.25">
      <c r="A154" s="8" t="s">
        <v>76</v>
      </c>
      <c r="B154" s="224" t="s">
        <v>453</v>
      </c>
      <c r="C154" s="249"/>
      <c r="D154" s="249"/>
      <c r="E154" s="9" t="s">
        <v>454</v>
      </c>
      <c r="F154" s="9"/>
      <c r="G154" s="9"/>
      <c r="H154" s="4"/>
      <c r="I154" s="4"/>
      <c r="J154" s="4"/>
      <c r="K154" s="4"/>
      <c r="L154" s="249"/>
    </row>
    <row r="155" spans="1:12" x14ac:dyDescent="0.25">
      <c r="A155" s="8"/>
      <c r="B155" s="249"/>
      <c r="C155" s="249"/>
      <c r="D155" s="249"/>
      <c r="E155" s="9" t="s">
        <v>455</v>
      </c>
      <c r="F155" s="9"/>
      <c r="G155" s="9"/>
      <c r="H155" s="4"/>
      <c r="I155" s="4"/>
      <c r="J155" s="4"/>
      <c r="K155" s="4"/>
      <c r="L155" s="249"/>
    </row>
    <row r="156" spans="1:12" x14ac:dyDescent="0.25">
      <c r="A156" s="249"/>
      <c r="B156" s="249"/>
      <c r="C156" s="249"/>
      <c r="D156" s="249"/>
      <c r="E156" s="9" t="s">
        <v>456</v>
      </c>
      <c r="F156" s="9"/>
      <c r="G156" s="9"/>
      <c r="H156" s="4"/>
      <c r="I156" s="4"/>
      <c r="J156" s="4"/>
      <c r="K156" s="4"/>
      <c r="L156" s="249"/>
    </row>
    <row r="157" spans="1:12" ht="15.5" x14ac:dyDescent="0.35">
      <c r="A157" s="225" t="s">
        <v>432</v>
      </c>
      <c r="B157" s="249"/>
      <c r="C157" s="249"/>
      <c r="D157" s="249"/>
      <c r="E157" s="249"/>
      <c r="F157" s="249"/>
      <c r="G157" s="249"/>
      <c r="H157" s="249"/>
      <c r="I157" s="249"/>
      <c r="J157" s="249"/>
      <c r="K157" s="249"/>
      <c r="L157" s="249"/>
    </row>
    <row r="158" spans="1:12" ht="13" x14ac:dyDescent="0.3">
      <c r="A158" s="1" t="s">
        <v>435</v>
      </c>
      <c r="B158" s="249"/>
      <c r="C158" s="249"/>
      <c r="D158" s="249"/>
      <c r="E158" s="249"/>
      <c r="F158" s="249"/>
      <c r="G158" s="249"/>
      <c r="H158" s="249"/>
      <c r="I158" s="249"/>
      <c r="J158" s="249"/>
      <c r="K158" s="249"/>
      <c r="L158" s="249"/>
    </row>
    <row r="159" spans="1:12" x14ac:dyDescent="0.25">
      <c r="A159" s="8" t="s">
        <v>74</v>
      </c>
      <c r="B159" s="249" t="s">
        <v>54</v>
      </c>
      <c r="C159" s="249"/>
      <c r="D159" s="281" t="s">
        <v>464</v>
      </c>
      <c r="E159" s="282"/>
      <c r="F159" s="249"/>
      <c r="G159" s="249"/>
      <c r="H159" s="249"/>
      <c r="I159" s="249"/>
      <c r="J159" s="249"/>
      <c r="K159" s="249"/>
      <c r="L159" s="249"/>
    </row>
    <row r="160" spans="1:12" x14ac:dyDescent="0.25">
      <c r="A160" s="8" t="s">
        <v>75</v>
      </c>
      <c r="B160" s="249" t="s">
        <v>55</v>
      </c>
      <c r="C160" s="249"/>
      <c r="D160" s="281" t="s">
        <v>464</v>
      </c>
      <c r="E160" s="282"/>
      <c r="F160" s="235" t="s">
        <v>475</v>
      </c>
      <c r="G160" s="9"/>
      <c r="H160" s="9"/>
      <c r="I160" s="9"/>
      <c r="J160" s="9"/>
      <c r="K160" s="9"/>
      <c r="L160" s="249"/>
    </row>
    <row r="161" spans="1:12" ht="13" x14ac:dyDescent="0.3">
      <c r="A161" s="8"/>
      <c r="B161" s="229" t="s">
        <v>442</v>
      </c>
      <c r="C161" s="249"/>
      <c r="D161" s="9"/>
      <c r="E161" s="9"/>
      <c r="F161" s="227"/>
      <c r="G161" s="249"/>
      <c r="H161" s="249"/>
      <c r="I161" s="9"/>
      <c r="J161" s="9"/>
      <c r="K161" s="9"/>
      <c r="L161" s="249"/>
    </row>
    <row r="162" spans="1:12" ht="13" x14ac:dyDescent="0.3">
      <c r="A162" s="226" t="s">
        <v>76</v>
      </c>
      <c r="B162" s="224" t="s">
        <v>458</v>
      </c>
      <c r="C162" s="249"/>
      <c r="D162" s="9"/>
      <c r="E162" s="4"/>
      <c r="F162" s="4"/>
      <c r="G162" s="249"/>
      <c r="H162" s="189"/>
      <c r="I162" s="280"/>
      <c r="J162" s="280"/>
      <c r="K162" s="280"/>
      <c r="L162" s="249"/>
    </row>
    <row r="163" spans="1:12" x14ac:dyDescent="0.25">
      <c r="A163" s="226" t="s">
        <v>79</v>
      </c>
      <c r="B163" s="224" t="s">
        <v>460</v>
      </c>
      <c r="C163" s="249"/>
      <c r="D163" s="9"/>
      <c r="E163" s="9"/>
      <c r="F163" s="9"/>
      <c r="G163" s="249"/>
      <c r="H163" s="231" t="s">
        <v>440</v>
      </c>
      <c r="I163" s="232"/>
      <c r="J163" s="232"/>
      <c r="K163" s="232"/>
      <c r="L163" s="249"/>
    </row>
    <row r="164" spans="1:12" ht="13" x14ac:dyDescent="0.3">
      <c r="A164" s="8"/>
      <c r="B164" s="229" t="s">
        <v>433</v>
      </c>
      <c r="C164" s="249"/>
      <c r="D164" s="9"/>
      <c r="E164" s="4"/>
      <c r="F164" s="4"/>
      <c r="G164" s="249"/>
      <c r="H164" s="232" t="s">
        <v>493</v>
      </c>
      <c r="I164" s="232"/>
      <c r="J164" s="232"/>
      <c r="K164" s="232"/>
      <c r="L164" s="249"/>
    </row>
    <row r="165" spans="1:12" x14ac:dyDescent="0.25">
      <c r="A165" s="226" t="s">
        <v>78</v>
      </c>
      <c r="B165" s="224" t="s">
        <v>457</v>
      </c>
      <c r="C165" s="249"/>
      <c r="D165" s="9"/>
      <c r="E165" s="9"/>
      <c r="F165" s="9"/>
      <c r="G165" s="249"/>
      <c r="H165" s="232" t="s">
        <v>492</v>
      </c>
      <c r="I165" s="232"/>
      <c r="J165" s="232"/>
      <c r="K165" s="232"/>
      <c r="L165" s="249"/>
    </row>
    <row r="166" spans="1:12" ht="13" x14ac:dyDescent="0.3">
      <c r="A166" s="249"/>
      <c r="B166" s="229" t="s">
        <v>459</v>
      </c>
      <c r="C166" s="249"/>
      <c r="D166" s="249"/>
      <c r="E166" s="4"/>
      <c r="F166" s="4"/>
      <c r="G166" s="249"/>
      <c r="H166" s="232" t="s">
        <v>89</v>
      </c>
      <c r="I166" s="232"/>
      <c r="J166" s="246"/>
      <c r="K166" s="232"/>
      <c r="L166" s="249"/>
    </row>
    <row r="167" spans="1:12" x14ac:dyDescent="0.25">
      <c r="A167" s="249"/>
      <c r="B167" s="249"/>
      <c r="C167" s="249"/>
      <c r="D167" s="249"/>
      <c r="E167" s="249"/>
      <c r="F167" s="249"/>
      <c r="G167" s="249"/>
      <c r="H167" s="232" t="s">
        <v>486</v>
      </c>
      <c r="I167" s="232"/>
      <c r="J167" s="232"/>
      <c r="K167" s="232"/>
      <c r="L167" s="249"/>
    </row>
    <row r="168" spans="1:12" ht="13" x14ac:dyDescent="0.3">
      <c r="A168" s="7"/>
      <c r="B168" s="249"/>
      <c r="C168" s="249"/>
      <c r="D168" s="249"/>
      <c r="E168" s="249"/>
      <c r="F168" s="249"/>
      <c r="G168" s="249"/>
      <c r="H168" s="233" t="s">
        <v>218</v>
      </c>
      <c r="I168" s="232"/>
      <c r="J168" s="232"/>
      <c r="K168" s="232"/>
      <c r="L168" s="249"/>
    </row>
    <row r="169" spans="1:12" ht="13" x14ac:dyDescent="0.3">
      <c r="A169" s="7" t="s">
        <v>443</v>
      </c>
      <c r="B169" s="249"/>
      <c r="C169" s="249"/>
      <c r="D169" s="249"/>
      <c r="E169" s="249"/>
      <c r="F169" s="249"/>
      <c r="G169" s="249"/>
      <c r="H169" s="249"/>
      <c r="I169" s="249"/>
      <c r="J169" s="249"/>
      <c r="K169" s="249"/>
      <c r="L169" s="249"/>
    </row>
    <row r="170" spans="1:12" x14ac:dyDescent="0.25">
      <c r="A170" s="8" t="s">
        <v>74</v>
      </c>
      <c r="B170" s="249" t="s">
        <v>87</v>
      </c>
      <c r="C170" s="249"/>
      <c r="D170" s="249"/>
      <c r="E170" s="283" t="s">
        <v>464</v>
      </c>
      <c r="F170" s="284"/>
      <c r="G170" s="249"/>
      <c r="H170" s="249"/>
      <c r="I170" s="249"/>
      <c r="J170" s="249"/>
      <c r="K170" s="249"/>
      <c r="L170" s="249"/>
    </row>
    <row r="171" spans="1:12" x14ac:dyDescent="0.25">
      <c r="A171" s="8" t="s">
        <v>75</v>
      </c>
      <c r="B171" s="249" t="s">
        <v>88</v>
      </c>
      <c r="C171" s="249"/>
      <c r="D171" s="249"/>
      <c r="E171" s="269" t="s">
        <v>464</v>
      </c>
      <c r="F171" s="270"/>
      <c r="G171" s="224" t="s">
        <v>477</v>
      </c>
      <c r="H171" s="249"/>
      <c r="I171" s="224"/>
      <c r="J171" s="9"/>
      <c r="K171" s="9"/>
      <c r="L171" s="249"/>
    </row>
    <row r="172" spans="1:12" x14ac:dyDescent="0.25">
      <c r="A172" s="249"/>
      <c r="B172" s="249"/>
      <c r="C172" s="249"/>
      <c r="D172" s="249"/>
      <c r="E172" s="248"/>
      <c r="F172" s="248"/>
      <c r="G172" s="249"/>
      <c r="H172" s="4"/>
      <c r="I172" s="4"/>
      <c r="J172" s="4"/>
      <c r="K172" s="4"/>
      <c r="L172" s="249"/>
    </row>
    <row r="173" spans="1:12" x14ac:dyDescent="0.25">
      <c r="A173" s="249" t="s">
        <v>34</v>
      </c>
      <c r="B173" s="249"/>
      <c r="C173" s="249"/>
      <c r="D173" s="249"/>
      <c r="E173" s="249"/>
      <c r="F173" s="249"/>
      <c r="G173" s="249"/>
      <c r="H173" s="249"/>
      <c r="I173" s="249"/>
      <c r="J173" s="249"/>
      <c r="K173" s="249"/>
      <c r="L173" s="249"/>
    </row>
    <row r="174" spans="1:12" x14ac:dyDescent="0.25">
      <c r="A174" s="249"/>
      <c r="B174" s="249"/>
      <c r="C174" s="249"/>
      <c r="D174" s="249"/>
      <c r="E174" s="249"/>
      <c r="F174" s="249"/>
      <c r="G174" s="249"/>
      <c r="H174" s="249"/>
      <c r="I174" s="249"/>
      <c r="J174" s="249"/>
      <c r="K174" s="249"/>
      <c r="L174" s="249"/>
    </row>
    <row r="175" spans="1:12" x14ac:dyDescent="0.25">
      <c r="A175" s="249" t="s">
        <v>63</v>
      </c>
      <c r="B175" s="4"/>
      <c r="C175" s="4"/>
      <c r="D175" s="4"/>
      <c r="E175" s="4"/>
      <c r="F175" s="249"/>
      <c r="G175" s="249"/>
      <c r="H175" s="245" t="s">
        <v>64</v>
      </c>
      <c r="I175" s="4"/>
      <c r="J175" s="4"/>
      <c r="K175" s="4"/>
      <c r="L175" s="249"/>
    </row>
    <row r="176" spans="1:12" x14ac:dyDescent="0.25">
      <c r="A176" s="249" t="s">
        <v>34</v>
      </c>
      <c r="B176" s="249"/>
      <c r="C176" s="249"/>
      <c r="D176" s="249"/>
      <c r="E176" s="249"/>
      <c r="F176" s="249"/>
      <c r="G176" s="249"/>
      <c r="H176" s="249"/>
      <c r="I176" s="249"/>
      <c r="J176" s="249"/>
      <c r="K176" s="249"/>
      <c r="L176" s="249"/>
    </row>
    <row r="177" spans="1:12" ht="13" x14ac:dyDescent="0.3">
      <c r="A177" s="21" t="s">
        <v>65</v>
      </c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249"/>
    </row>
    <row r="178" spans="1:12" ht="13" x14ac:dyDescent="0.3">
      <c r="A178" s="10"/>
      <c r="B178" s="249"/>
      <c r="C178" s="249"/>
      <c r="D178" s="249"/>
      <c r="E178" s="249"/>
      <c r="F178" s="249"/>
      <c r="G178" s="249"/>
      <c r="H178" s="249"/>
      <c r="I178" s="249"/>
      <c r="J178" s="249"/>
      <c r="K178" s="249"/>
      <c r="L178" s="249"/>
    </row>
    <row r="179" spans="1:12" ht="13" x14ac:dyDescent="0.3">
      <c r="A179" s="1" t="s">
        <v>66</v>
      </c>
      <c r="B179" s="249"/>
      <c r="C179" s="224" t="s">
        <v>478</v>
      </c>
      <c r="D179" s="249"/>
      <c r="E179" s="224" t="s">
        <v>483</v>
      </c>
      <c r="F179" s="249"/>
      <c r="G179" s="249"/>
      <c r="H179" s="249"/>
      <c r="I179" s="249"/>
      <c r="J179" s="249"/>
      <c r="K179" s="249"/>
      <c r="L179" s="249"/>
    </row>
    <row r="180" spans="1:12" x14ac:dyDescent="0.25">
      <c r="A180" s="2" t="s">
        <v>47</v>
      </c>
      <c r="B180" s="249"/>
      <c r="C180" s="249"/>
      <c r="D180" s="249"/>
      <c r="E180" s="249"/>
      <c r="F180" s="249"/>
      <c r="G180" s="249"/>
      <c r="H180" s="249"/>
      <c r="I180" s="249"/>
      <c r="J180" s="249"/>
      <c r="K180" s="249"/>
      <c r="L180" s="249"/>
    </row>
    <row r="181" spans="1:12" x14ac:dyDescent="0.25">
      <c r="A181" s="5" t="s">
        <v>67</v>
      </c>
      <c r="B181" s="249"/>
      <c r="C181" s="249"/>
      <c r="D181" s="249"/>
      <c r="E181" s="249"/>
      <c r="F181" s="249"/>
      <c r="G181" s="249"/>
      <c r="H181" s="249"/>
      <c r="I181" s="249"/>
      <c r="J181" s="249"/>
      <c r="K181" s="249"/>
      <c r="L181" s="249"/>
    </row>
    <row r="182" spans="1:12" x14ac:dyDescent="0.25">
      <c r="A182" s="249"/>
      <c r="B182" s="249"/>
      <c r="C182" s="249"/>
      <c r="D182" s="249"/>
      <c r="E182" s="249"/>
      <c r="F182" s="249"/>
      <c r="G182" s="249"/>
      <c r="H182" s="249"/>
      <c r="I182" s="249"/>
      <c r="J182" s="249"/>
      <c r="K182" s="249"/>
      <c r="L182" s="249"/>
    </row>
    <row r="183" spans="1:12" x14ac:dyDescent="0.25">
      <c r="A183" s="249"/>
      <c r="B183" s="249"/>
      <c r="C183" s="249"/>
      <c r="D183" s="249"/>
      <c r="E183" s="249"/>
      <c r="F183" s="249"/>
      <c r="G183" s="249"/>
      <c r="H183" s="249"/>
      <c r="I183" s="249"/>
      <c r="J183" s="249"/>
      <c r="K183" s="249"/>
      <c r="L183" s="249"/>
    </row>
    <row r="184" spans="1:12" x14ac:dyDescent="0.25">
      <c r="A184" s="249"/>
      <c r="B184" s="249"/>
      <c r="C184" s="249"/>
      <c r="D184" s="249"/>
      <c r="E184" s="249"/>
      <c r="F184" s="249"/>
      <c r="G184" s="249"/>
      <c r="H184" s="249"/>
      <c r="I184" s="249"/>
      <c r="J184" s="249"/>
      <c r="K184" s="249"/>
      <c r="L184" s="249"/>
    </row>
    <row r="185" spans="1:12" x14ac:dyDescent="0.25">
      <c r="A185" s="249"/>
      <c r="B185" s="249"/>
      <c r="C185" s="249"/>
      <c r="D185" s="249"/>
      <c r="E185" s="249"/>
      <c r="F185" s="249"/>
      <c r="G185" s="249"/>
      <c r="H185" s="249"/>
      <c r="I185" s="249"/>
      <c r="J185" s="249"/>
      <c r="K185" s="249"/>
      <c r="L185" s="249"/>
    </row>
    <row r="186" spans="1:12" x14ac:dyDescent="0.25">
      <c r="A186" s="249"/>
      <c r="B186" s="249"/>
      <c r="C186" s="249"/>
      <c r="D186" s="249"/>
      <c r="E186" s="249"/>
      <c r="F186" s="249"/>
      <c r="G186" s="249"/>
      <c r="H186" s="249"/>
      <c r="I186" s="249"/>
      <c r="J186" s="249"/>
      <c r="K186" s="249"/>
      <c r="L186" s="249"/>
    </row>
    <row r="187" spans="1:12" x14ac:dyDescent="0.25">
      <c r="A187" s="249"/>
      <c r="B187" s="249"/>
      <c r="C187" s="249"/>
      <c r="D187" s="249"/>
      <c r="E187" s="249"/>
      <c r="F187" s="249"/>
      <c r="G187" s="249"/>
      <c r="H187" s="249"/>
      <c r="I187" s="249"/>
      <c r="J187" s="249"/>
      <c r="K187" s="249"/>
      <c r="L187" s="249"/>
    </row>
    <row r="188" spans="1:12" x14ac:dyDescent="0.25">
      <c r="A188" s="249"/>
      <c r="B188" s="249"/>
      <c r="C188" s="249"/>
      <c r="D188" s="249"/>
      <c r="E188" s="249"/>
      <c r="F188" s="249"/>
      <c r="G188" s="249"/>
      <c r="H188" s="249"/>
      <c r="I188" s="249"/>
      <c r="J188" s="249"/>
      <c r="K188" s="249"/>
      <c r="L188" s="249"/>
    </row>
    <row r="189" spans="1:12" x14ac:dyDescent="0.25">
      <c r="A189" s="249"/>
      <c r="B189" s="249"/>
      <c r="C189" s="249"/>
      <c r="D189" s="249"/>
      <c r="E189" s="249"/>
      <c r="F189" s="249"/>
      <c r="G189" s="249"/>
      <c r="H189" s="249"/>
      <c r="I189" s="249"/>
      <c r="J189" s="249"/>
      <c r="K189" s="249"/>
      <c r="L189" s="249"/>
    </row>
    <row r="190" spans="1:12" x14ac:dyDescent="0.25">
      <c r="A190" s="13"/>
      <c r="B190" s="4"/>
      <c r="C190" s="4"/>
      <c r="D190" s="4"/>
      <c r="E190" s="249"/>
      <c r="F190" s="4"/>
      <c r="G190" s="4"/>
      <c r="H190" s="249"/>
      <c r="I190" s="249"/>
      <c r="J190" s="249"/>
      <c r="K190" s="249"/>
      <c r="L190" s="249"/>
    </row>
    <row r="191" spans="1:12" x14ac:dyDescent="0.25">
      <c r="A191" s="249" t="s">
        <v>68</v>
      </c>
      <c r="B191" s="249"/>
      <c r="C191" s="249"/>
      <c r="D191" s="249"/>
      <c r="E191" s="249"/>
      <c r="F191" s="249" t="s">
        <v>33</v>
      </c>
      <c r="G191" s="249"/>
      <c r="H191" s="249"/>
      <c r="I191" s="249"/>
      <c r="J191" s="249"/>
      <c r="K191" s="249"/>
      <c r="L191" s="249"/>
    </row>
    <row r="192" spans="1:12" x14ac:dyDescent="0.25">
      <c r="A192" s="249"/>
      <c r="B192" s="249"/>
      <c r="C192" s="249"/>
      <c r="D192" s="249"/>
      <c r="E192" s="249"/>
      <c r="F192" s="249"/>
      <c r="G192" s="249"/>
      <c r="H192" s="249"/>
      <c r="I192" s="249"/>
      <c r="J192" s="249"/>
      <c r="K192" s="249"/>
      <c r="L192" s="249"/>
    </row>
    <row r="193" spans="1:12" x14ac:dyDescent="0.25">
      <c r="A193" s="249"/>
      <c r="B193" s="249"/>
      <c r="C193" s="249"/>
      <c r="D193" s="249"/>
      <c r="E193" s="249"/>
      <c r="F193" s="249"/>
      <c r="G193" s="249"/>
      <c r="H193" s="249"/>
      <c r="I193" s="249"/>
      <c r="J193" s="249"/>
      <c r="K193" s="249"/>
      <c r="L193" s="249"/>
    </row>
  </sheetData>
  <mergeCells count="23">
    <mergeCell ref="D159:E159"/>
    <mergeCell ref="D160:E160"/>
    <mergeCell ref="I162:K162"/>
    <mergeCell ref="E170:F170"/>
    <mergeCell ref="E171:F171"/>
    <mergeCell ref="E153:F153"/>
    <mergeCell ref="C100:D100"/>
    <mergeCell ref="C102:D102"/>
    <mergeCell ref="C104:D104"/>
    <mergeCell ref="C118:J120"/>
    <mergeCell ref="D122:E122"/>
    <mergeCell ref="D123:E123"/>
    <mergeCell ref="D125:H125"/>
    <mergeCell ref="I125:K126"/>
    <mergeCell ref="D133:E133"/>
    <mergeCell ref="D134:E134"/>
    <mergeCell ref="E152:F152"/>
    <mergeCell ref="C98:D98"/>
    <mergeCell ref="E62:G62"/>
    <mergeCell ref="I62:K63"/>
    <mergeCell ref="A86:C87"/>
    <mergeCell ref="A88:C89"/>
    <mergeCell ref="C96:D96"/>
  </mergeCells>
  <dataValidations count="9">
    <dataValidation type="list" allowBlank="1" showInputMessage="1" showErrorMessage="1" sqref="E171:F171 E153:F153" xr:uid="{00000000-0002-0000-0000-000000000000}">
      <formula1>destspacehard</formula1>
    </dataValidation>
    <dataValidation type="list" allowBlank="1" showInputMessage="1" showErrorMessage="1" sqref="D160:E160" xr:uid="{00000000-0002-0000-0000-000001000000}">
      <formula1>destofspace</formula1>
    </dataValidation>
    <dataValidation type="list" allowBlank="1" showInputMessage="1" showErrorMessage="1" sqref="D159:E159 E152:F152" xr:uid="{00000000-0002-0000-0000-000002000000}">
      <formula1>typetermhardware</formula1>
    </dataValidation>
    <dataValidation type="list" allowBlank="1" showInputMessage="1" showErrorMessage="1" sqref="D134:E134" xr:uid="{00000000-0002-0000-0000-000003000000}">
      <formula1>ownerofpathway</formula1>
    </dataValidation>
    <dataValidation type="list" allowBlank="1" showInputMessage="1" showErrorMessage="1" sqref="D133:E133" xr:uid="{00000000-0002-0000-0000-000004000000}">
      <formula1>typeofpathway</formula1>
    </dataValidation>
    <dataValidation type="list" allowBlank="1" showInputMessage="1" showErrorMessage="1" sqref="E123:E124 D123" xr:uid="{00000000-0002-0000-0000-000005000000}">
      <formula1>ownerofspace</formula1>
    </dataValidation>
    <dataValidation type="list" allowBlank="1" showInputMessage="1" showErrorMessage="1" sqref="D122:E122 E170:F170" xr:uid="{00000000-0002-0000-0000-000006000000}">
      <formula1>typeofspace</formula1>
    </dataValidation>
    <dataValidation type="list" allowBlank="1" showInputMessage="1" showErrorMessage="1" sqref="E62 C96 C102 C98 C100 C104" xr:uid="{00000000-0002-0000-0000-000007000000}">
      <formula1>yesno</formula1>
    </dataValidation>
    <dataValidation type="list" allowBlank="1" showInputMessage="1" showErrorMessage="1" promptTitle="&lt;Select Comm. room&gt;" sqref="D125:H125" xr:uid="{00000000-0002-0000-0000-000008000000}">
      <formula1>CommRooms</formula1>
    </dataValidation>
  </dataValidations>
  <hyperlinks>
    <hyperlink ref="A51" r:id="rId1" xr:uid="{00000000-0004-0000-0000-000000000000}"/>
    <hyperlink ref="A18" r:id="rId2" display="http://collab.portseattle.org/sites/avficommittee/SitePages/Home.aspx " xr:uid="{00000000-0004-0000-0000-000001000000}"/>
  </hyperlinks>
  <pageMargins left="0.7" right="0.7" top="0.75" bottom="0.75" header="0.3" footer="0.3"/>
  <pageSetup scale="83" orientation="portrait" r:id="rId3"/>
  <headerFooter>
    <oddHeader xml:space="preserve">&amp;CSEA-TAC INTERNATIONAL AIRPORT
APPLICATION FOR CONNECTION TO
COMMUNICATION SYSTEM
&amp;RRelease date: 07/25/18
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S80"/>
  <sheetViews>
    <sheetView showGridLines="0" workbookViewId="0">
      <selection activeCell="A2" sqref="A2"/>
    </sheetView>
  </sheetViews>
  <sheetFormatPr defaultColWidth="7.08984375" defaultRowHeight="12.5" x14ac:dyDescent="0.25"/>
  <cols>
    <col min="1" max="1" width="7.08984375" customWidth="1"/>
    <col min="2" max="2" width="13" customWidth="1"/>
    <col min="3" max="3" width="12.90625" customWidth="1"/>
    <col min="4" max="5" width="7.08984375" customWidth="1"/>
    <col min="6" max="6" width="15.90625" customWidth="1"/>
    <col min="7" max="16" width="7.08984375" customWidth="1"/>
    <col min="17" max="17" width="4.36328125" customWidth="1"/>
    <col min="18" max="18" width="4.6328125" customWidth="1"/>
    <col min="19" max="19" width="12.08984375" customWidth="1"/>
  </cols>
  <sheetData>
    <row r="1" spans="1:19" ht="15.5" x14ac:dyDescent="0.35">
      <c r="A1" s="153" t="s">
        <v>501</v>
      </c>
    </row>
    <row r="2" spans="1:19" ht="13.5" thickBot="1" x14ac:dyDescent="0.35">
      <c r="A2" s="147"/>
    </row>
    <row r="3" spans="1:19" ht="15.75" customHeight="1" x14ac:dyDescent="0.25">
      <c r="A3" s="285" t="s">
        <v>166</v>
      </c>
      <c r="B3" s="286"/>
      <c r="C3" s="286"/>
      <c r="D3" s="286"/>
      <c r="E3" s="286"/>
      <c r="F3" s="286"/>
      <c r="G3" s="286"/>
      <c r="H3" s="286"/>
      <c r="I3" s="286"/>
      <c r="J3" s="286"/>
      <c r="K3" s="286"/>
      <c r="L3" s="286"/>
      <c r="M3" s="286"/>
      <c r="N3" s="286"/>
      <c r="O3" s="286"/>
      <c r="P3" s="286"/>
      <c r="Q3" s="286"/>
      <c r="R3" s="286"/>
      <c r="S3" s="287"/>
    </row>
    <row r="4" spans="1:19" ht="12.75" customHeight="1" x14ac:dyDescent="0.25">
      <c r="A4" s="288" t="s">
        <v>219</v>
      </c>
      <c r="B4" s="289"/>
      <c r="C4" s="289"/>
      <c r="D4" s="289"/>
      <c r="E4" s="289"/>
      <c r="F4" s="289"/>
      <c r="G4" s="289"/>
      <c r="H4" s="289"/>
      <c r="I4" s="289"/>
      <c r="J4" s="289"/>
      <c r="K4" s="289"/>
      <c r="L4" s="289"/>
      <c r="M4" s="289"/>
      <c r="N4" s="289"/>
      <c r="O4" s="289"/>
      <c r="P4" s="289"/>
      <c r="Q4" s="289"/>
      <c r="R4" s="289"/>
      <c r="S4" s="290"/>
    </row>
    <row r="5" spans="1:19" ht="12.75" customHeight="1" x14ac:dyDescent="0.25">
      <c r="A5" s="288" t="s">
        <v>220</v>
      </c>
      <c r="B5" s="289"/>
      <c r="C5" s="289"/>
      <c r="D5" s="289"/>
      <c r="E5" s="289"/>
      <c r="F5" s="289"/>
      <c r="G5" s="289"/>
      <c r="H5" s="289"/>
      <c r="I5" s="289"/>
      <c r="J5" s="289"/>
      <c r="K5" s="289"/>
      <c r="L5" s="289"/>
      <c r="M5" s="289"/>
      <c r="N5" s="289"/>
      <c r="O5" s="289"/>
      <c r="P5" s="289"/>
      <c r="Q5" s="289"/>
      <c r="R5" s="289"/>
      <c r="S5" s="290"/>
    </row>
    <row r="6" spans="1:19" ht="13" thickBot="1" x14ac:dyDescent="0.3">
      <c r="A6" s="291" t="s">
        <v>221</v>
      </c>
      <c r="B6" s="292"/>
      <c r="C6" s="292"/>
      <c r="D6" s="292"/>
      <c r="E6" s="292"/>
      <c r="F6" s="292"/>
      <c r="G6" s="292"/>
      <c r="H6" s="292"/>
      <c r="I6" s="292"/>
      <c r="J6" s="292"/>
      <c r="K6" s="292"/>
      <c r="L6" s="292"/>
      <c r="M6" s="292"/>
      <c r="N6" s="292"/>
      <c r="O6" s="292"/>
      <c r="P6" s="292"/>
      <c r="Q6" s="292"/>
      <c r="R6" s="292"/>
      <c r="S6" s="293"/>
    </row>
    <row r="7" spans="1:19" ht="18" customHeight="1" thickBot="1" x14ac:dyDescent="0.3">
      <c r="A7" s="294" t="s">
        <v>167</v>
      </c>
      <c r="B7" s="295"/>
      <c r="C7" s="295"/>
      <c r="D7" s="295"/>
      <c r="E7" s="295"/>
      <c r="F7" s="295"/>
      <c r="G7" s="295"/>
      <c r="H7" s="295"/>
      <c r="I7" s="295"/>
      <c r="J7" s="295"/>
      <c r="K7" s="295"/>
      <c r="L7" s="295"/>
      <c r="M7" s="295"/>
      <c r="N7" s="295"/>
      <c r="O7" s="295"/>
      <c r="P7" s="295"/>
      <c r="Q7" s="295"/>
      <c r="R7" s="295"/>
      <c r="S7" s="296"/>
    </row>
    <row r="8" spans="1:19" ht="18" customHeight="1" thickBot="1" x14ac:dyDescent="0.3">
      <c r="A8" s="294" t="s">
        <v>168</v>
      </c>
      <c r="B8" s="295"/>
      <c r="C8" s="295"/>
      <c r="D8" s="295"/>
      <c r="E8" s="295"/>
      <c r="F8" s="295"/>
      <c r="G8" s="295"/>
      <c r="H8" s="295"/>
      <c r="I8" s="295"/>
      <c r="J8" s="295"/>
      <c r="K8" s="295"/>
      <c r="L8" s="295"/>
      <c r="M8" s="295"/>
      <c r="N8" s="295"/>
      <c r="O8" s="295"/>
      <c r="P8" s="295"/>
      <c r="Q8" s="295"/>
      <c r="R8" s="295"/>
      <c r="S8" s="296"/>
    </row>
    <row r="9" spans="1:19" ht="18" customHeight="1" thickBot="1" x14ac:dyDescent="0.3">
      <c r="A9" s="294" t="s">
        <v>169</v>
      </c>
      <c r="B9" s="295"/>
      <c r="C9" s="295"/>
      <c r="D9" s="295"/>
      <c r="E9" s="295"/>
      <c r="F9" s="295"/>
      <c r="G9" s="295"/>
      <c r="H9" s="295"/>
      <c r="I9" s="295"/>
      <c r="J9" s="295"/>
      <c r="K9" s="295"/>
      <c r="L9" s="295"/>
      <c r="M9" s="295"/>
      <c r="N9" s="295"/>
      <c r="O9" s="295"/>
      <c r="P9" s="295"/>
      <c r="Q9" s="295"/>
      <c r="R9" s="295"/>
      <c r="S9" s="296"/>
    </row>
    <row r="10" spans="1:19" ht="18" customHeight="1" thickBot="1" x14ac:dyDescent="0.3">
      <c r="A10" s="294" t="s">
        <v>170</v>
      </c>
      <c r="B10" s="295"/>
      <c r="C10" s="295"/>
      <c r="D10" s="295"/>
      <c r="E10" s="295"/>
      <c r="F10" s="295"/>
      <c r="G10" s="295"/>
      <c r="H10" s="295"/>
      <c r="I10" s="296"/>
      <c r="J10" s="294" t="s">
        <v>171</v>
      </c>
      <c r="K10" s="295"/>
      <c r="L10" s="295"/>
      <c r="M10" s="295"/>
      <c r="N10" s="296"/>
      <c r="O10" s="294" t="s">
        <v>172</v>
      </c>
      <c r="P10" s="295"/>
      <c r="Q10" s="295"/>
      <c r="R10" s="295"/>
      <c r="S10" s="296"/>
    </row>
    <row r="11" spans="1:19" ht="18" customHeight="1" thickBot="1" x14ac:dyDescent="0.3">
      <c r="A11" s="294" t="s">
        <v>173</v>
      </c>
      <c r="B11" s="295"/>
      <c r="C11" s="295"/>
      <c r="D11" s="295"/>
      <c r="E11" s="295"/>
      <c r="F11" s="295"/>
      <c r="G11" s="295"/>
      <c r="H11" s="297" t="s">
        <v>174</v>
      </c>
      <c r="I11" s="295"/>
      <c r="J11" s="295"/>
      <c r="K11" s="295"/>
      <c r="L11" s="295"/>
      <c r="M11" s="295"/>
      <c r="N11" s="295"/>
      <c r="O11" s="296"/>
      <c r="P11" s="148" t="s">
        <v>175</v>
      </c>
      <c r="Q11" s="298" t="s">
        <v>174</v>
      </c>
      <c r="R11" s="295"/>
      <c r="S11" s="296"/>
    </row>
    <row r="12" spans="1:19" ht="18" customHeight="1" x14ac:dyDescent="0.25">
      <c r="A12" s="299"/>
      <c r="B12" s="300" t="s">
        <v>176</v>
      </c>
      <c r="C12" s="286"/>
      <c r="D12" s="286"/>
      <c r="E12" s="286"/>
      <c r="F12" s="286"/>
      <c r="G12" s="286"/>
      <c r="H12" s="286"/>
      <c r="I12" s="286"/>
      <c r="J12" s="286"/>
      <c r="K12" s="286"/>
      <c r="L12" s="286"/>
      <c r="M12" s="286"/>
      <c r="N12" s="286"/>
      <c r="O12" s="286"/>
      <c r="P12" s="286"/>
      <c r="Q12" s="286"/>
      <c r="R12" s="286"/>
      <c r="S12" s="287"/>
    </row>
    <row r="13" spans="1:19" ht="18" customHeight="1" thickBot="1" x14ac:dyDescent="0.3">
      <c r="A13" s="290"/>
      <c r="B13" s="301" t="s">
        <v>177</v>
      </c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3"/>
    </row>
    <row r="14" spans="1:19" ht="18" customHeight="1" thickBot="1" x14ac:dyDescent="0.5">
      <c r="A14" s="149"/>
      <c r="B14" s="294" t="s">
        <v>178</v>
      </c>
      <c r="C14" s="295"/>
      <c r="D14" s="296"/>
      <c r="E14" s="294"/>
      <c r="F14" s="295"/>
      <c r="G14" s="295"/>
      <c r="H14" s="295"/>
      <c r="I14" s="295"/>
      <c r="J14" s="295"/>
      <c r="K14" s="295"/>
      <c r="L14" s="295"/>
      <c r="M14" s="295"/>
      <c r="N14" s="295"/>
      <c r="O14" s="295"/>
      <c r="P14" s="295"/>
      <c r="Q14" s="295"/>
      <c r="R14" s="295"/>
      <c r="S14" s="296"/>
    </row>
    <row r="15" spans="1:19" ht="18" customHeight="1" thickBot="1" x14ac:dyDescent="0.5">
      <c r="A15" s="149"/>
      <c r="B15" s="294" t="s">
        <v>179</v>
      </c>
      <c r="C15" s="295"/>
      <c r="D15" s="296"/>
      <c r="E15" s="294"/>
      <c r="F15" s="295"/>
      <c r="G15" s="295"/>
      <c r="H15" s="295"/>
      <c r="I15" s="295"/>
      <c r="J15" s="295"/>
      <c r="K15" s="295"/>
      <c r="L15" s="295"/>
      <c r="M15" s="295"/>
      <c r="N15" s="295"/>
      <c r="O15" s="295"/>
      <c r="P15" s="295"/>
      <c r="Q15" s="295"/>
      <c r="R15" s="295"/>
      <c r="S15" s="296"/>
    </row>
    <row r="16" spans="1:19" ht="18" customHeight="1" thickBot="1" x14ac:dyDescent="0.5">
      <c r="A16" s="149"/>
      <c r="B16" s="294" t="s">
        <v>180</v>
      </c>
      <c r="C16" s="295"/>
      <c r="D16" s="296"/>
      <c r="E16" s="294"/>
      <c r="F16" s="295"/>
      <c r="G16" s="295"/>
      <c r="H16" s="295"/>
      <c r="I16" s="295"/>
      <c r="J16" s="295"/>
      <c r="K16" s="295"/>
      <c r="L16" s="295"/>
      <c r="M16" s="295"/>
      <c r="N16" s="295"/>
      <c r="O16" s="295"/>
      <c r="P16" s="295"/>
      <c r="Q16" s="295"/>
      <c r="R16" s="295"/>
      <c r="S16" s="296"/>
    </row>
    <row r="17" spans="1:19" ht="18" customHeight="1" thickBot="1" x14ac:dyDescent="0.5">
      <c r="A17" s="149"/>
      <c r="B17" s="294" t="s">
        <v>181</v>
      </c>
      <c r="C17" s="295"/>
      <c r="D17" s="296"/>
      <c r="E17" s="294"/>
      <c r="F17" s="295"/>
      <c r="G17" s="295"/>
      <c r="H17" s="295"/>
      <c r="I17" s="295"/>
      <c r="J17" s="295"/>
      <c r="K17" s="295"/>
      <c r="L17" s="295"/>
      <c r="M17" s="295"/>
      <c r="N17" s="295"/>
      <c r="O17" s="295"/>
      <c r="P17" s="295"/>
      <c r="Q17" s="295"/>
      <c r="R17" s="295"/>
      <c r="S17" s="296"/>
    </row>
    <row r="18" spans="1:19" ht="18" customHeight="1" thickBot="1" x14ac:dyDescent="0.5">
      <c r="A18" s="149"/>
      <c r="B18" s="294" t="s">
        <v>182</v>
      </c>
      <c r="C18" s="295"/>
      <c r="D18" s="295"/>
      <c r="E18" s="296"/>
      <c r="F18" s="294"/>
      <c r="G18" s="295"/>
      <c r="H18" s="295"/>
      <c r="I18" s="295"/>
      <c r="J18" s="295"/>
      <c r="K18" s="295"/>
      <c r="L18" s="295"/>
      <c r="M18" s="295"/>
      <c r="N18" s="295"/>
      <c r="O18" s="295"/>
      <c r="P18" s="295"/>
      <c r="Q18" s="295"/>
      <c r="R18" s="295"/>
      <c r="S18" s="296"/>
    </row>
    <row r="19" spans="1:19" ht="18" customHeight="1" thickBot="1" x14ac:dyDescent="0.5">
      <c r="A19" s="149"/>
      <c r="B19" s="294" t="s">
        <v>183</v>
      </c>
      <c r="C19" s="295"/>
      <c r="D19" s="295"/>
      <c r="E19" s="295"/>
      <c r="F19" s="295"/>
      <c r="G19" s="295"/>
      <c r="H19" s="295"/>
      <c r="I19" s="295"/>
      <c r="J19" s="295"/>
      <c r="K19" s="296"/>
      <c r="L19" s="294"/>
      <c r="M19" s="295"/>
      <c r="N19" s="295"/>
      <c r="O19" s="295"/>
      <c r="P19" s="295"/>
      <c r="Q19" s="295"/>
      <c r="R19" s="295"/>
      <c r="S19" s="296"/>
    </row>
    <row r="20" spans="1:19" ht="18" customHeight="1" thickBot="1" x14ac:dyDescent="0.5">
      <c r="A20" s="149"/>
      <c r="B20" s="294" t="s">
        <v>184</v>
      </c>
      <c r="C20" s="296"/>
      <c r="D20" s="294" t="s">
        <v>185</v>
      </c>
      <c r="E20" s="295"/>
      <c r="F20" s="295"/>
      <c r="G20" s="295"/>
      <c r="H20" s="295"/>
      <c r="I20" s="295"/>
      <c r="J20" s="296"/>
      <c r="K20" s="148" t="s">
        <v>186</v>
      </c>
      <c r="L20" s="294" t="s">
        <v>187</v>
      </c>
      <c r="M20" s="295"/>
      <c r="N20" s="295"/>
      <c r="O20" s="295"/>
      <c r="P20" s="295"/>
      <c r="Q20" s="296"/>
      <c r="R20" s="294"/>
      <c r="S20" s="296"/>
    </row>
    <row r="21" spans="1:19" ht="18" customHeight="1" thickBot="1" x14ac:dyDescent="0.5">
      <c r="A21" s="149"/>
      <c r="B21" s="294" t="s">
        <v>188</v>
      </c>
      <c r="C21" s="295"/>
      <c r="D21" s="295"/>
      <c r="E21" s="295"/>
      <c r="F21" s="296"/>
      <c r="G21" s="294"/>
      <c r="H21" s="295"/>
      <c r="I21" s="295"/>
      <c r="J21" s="295"/>
      <c r="K21" s="296"/>
      <c r="L21" s="294" t="s">
        <v>189</v>
      </c>
      <c r="M21" s="295"/>
      <c r="N21" s="295"/>
      <c r="O21" s="295"/>
      <c r="P21" s="295"/>
      <c r="Q21" s="296"/>
      <c r="R21" s="294"/>
      <c r="S21" s="296"/>
    </row>
    <row r="22" spans="1:19" ht="12.75" customHeight="1" x14ac:dyDescent="0.25">
      <c r="A22" s="302"/>
      <c r="B22" s="300" t="s">
        <v>53</v>
      </c>
      <c r="C22" s="286"/>
      <c r="D22" s="286"/>
      <c r="E22" s="286"/>
      <c r="F22" s="286"/>
      <c r="G22" s="286"/>
      <c r="H22" s="286"/>
      <c r="I22" s="286"/>
      <c r="J22" s="286"/>
      <c r="K22" s="286"/>
      <c r="L22" s="286"/>
      <c r="M22" s="286"/>
      <c r="N22" s="286"/>
      <c r="O22" s="286"/>
      <c r="P22" s="286"/>
      <c r="Q22" s="286"/>
      <c r="R22" s="286"/>
      <c r="S22" s="287"/>
    </row>
    <row r="23" spans="1:19" ht="13" thickBot="1" x14ac:dyDescent="0.3">
      <c r="A23" s="302"/>
      <c r="B23" s="303" t="s">
        <v>190</v>
      </c>
      <c r="C23" s="292"/>
      <c r="D23" s="292"/>
      <c r="E23" s="292"/>
      <c r="F23" s="292"/>
      <c r="G23" s="292"/>
      <c r="H23" s="292"/>
      <c r="I23" s="292"/>
      <c r="J23" s="292"/>
      <c r="K23" s="292"/>
      <c r="L23" s="292"/>
      <c r="M23" s="292"/>
      <c r="N23" s="292"/>
      <c r="O23" s="292"/>
      <c r="P23" s="292"/>
      <c r="Q23" s="292"/>
      <c r="R23" s="292"/>
      <c r="S23" s="293"/>
    </row>
    <row r="24" spans="1:19" ht="15" thickBot="1" x14ac:dyDescent="0.5">
      <c r="A24" s="149"/>
      <c r="B24" s="304" t="s">
        <v>191</v>
      </c>
      <c r="C24" s="295"/>
      <c r="D24" s="295"/>
      <c r="E24" s="295"/>
      <c r="F24" s="295"/>
      <c r="G24" s="295"/>
      <c r="H24" s="295"/>
      <c r="I24" s="295"/>
      <c r="J24" s="295"/>
      <c r="K24" s="295"/>
      <c r="L24" s="295"/>
      <c r="M24" s="295"/>
      <c r="N24" s="295"/>
      <c r="O24" s="295"/>
      <c r="P24" s="295"/>
      <c r="Q24" s="295"/>
      <c r="R24" s="295"/>
      <c r="S24" s="296"/>
    </row>
    <row r="25" spans="1:19" ht="15" thickBot="1" x14ac:dyDescent="0.5">
      <c r="A25" s="149"/>
      <c r="B25" s="150" t="s">
        <v>192</v>
      </c>
      <c r="C25" s="294" t="s">
        <v>193</v>
      </c>
      <c r="D25" s="295"/>
      <c r="E25" s="295"/>
      <c r="F25" s="295"/>
      <c r="G25" s="295"/>
      <c r="H25" s="296"/>
      <c r="I25" s="294" t="s">
        <v>194</v>
      </c>
      <c r="J25" s="295"/>
      <c r="K25" s="295"/>
      <c r="L25" s="295"/>
      <c r="M25" s="296"/>
      <c r="N25" s="294" t="s">
        <v>195</v>
      </c>
      <c r="O25" s="295"/>
      <c r="P25" s="295"/>
      <c r="Q25" s="295"/>
      <c r="R25" s="295"/>
      <c r="S25" s="296"/>
    </row>
    <row r="26" spans="1:19" ht="12.75" customHeight="1" x14ac:dyDescent="0.25">
      <c r="A26" s="302"/>
      <c r="B26" s="305" t="s">
        <v>196</v>
      </c>
      <c r="C26" s="300" t="s">
        <v>197</v>
      </c>
      <c r="D26" s="286"/>
      <c r="E26" s="286"/>
      <c r="F26" s="286"/>
      <c r="G26" s="286"/>
      <c r="H26" s="287"/>
      <c r="I26" s="300" t="s">
        <v>174</v>
      </c>
      <c r="J26" s="286"/>
      <c r="K26" s="286"/>
      <c r="L26" s="286"/>
      <c r="M26" s="287"/>
      <c r="N26" s="300"/>
      <c r="O26" s="286"/>
      <c r="P26" s="286"/>
      <c r="Q26" s="286"/>
      <c r="R26" s="286"/>
      <c r="S26" s="287"/>
    </row>
    <row r="27" spans="1:19" ht="13" thickBot="1" x14ac:dyDescent="0.3">
      <c r="A27" s="302"/>
      <c r="B27" s="306"/>
      <c r="C27" s="307" t="s">
        <v>198</v>
      </c>
      <c r="D27" s="292"/>
      <c r="E27" s="292"/>
      <c r="F27" s="292"/>
      <c r="G27" s="292"/>
      <c r="H27" s="293"/>
      <c r="I27" s="308"/>
      <c r="J27" s="292"/>
      <c r="K27" s="292"/>
      <c r="L27" s="292"/>
      <c r="M27" s="293"/>
      <c r="N27" s="308"/>
      <c r="O27" s="292"/>
      <c r="P27" s="292"/>
      <c r="Q27" s="292"/>
      <c r="R27" s="292"/>
      <c r="S27" s="293"/>
    </row>
    <row r="28" spans="1:19" ht="15" thickBot="1" x14ac:dyDescent="0.5">
      <c r="A28" s="149"/>
      <c r="B28" s="304" t="s">
        <v>199</v>
      </c>
      <c r="C28" s="295"/>
      <c r="D28" s="295"/>
      <c r="E28" s="295"/>
      <c r="F28" s="295"/>
      <c r="G28" s="295"/>
      <c r="H28" s="295"/>
      <c r="I28" s="295"/>
      <c r="J28" s="295"/>
      <c r="K28" s="295"/>
      <c r="L28" s="295"/>
      <c r="M28" s="295"/>
      <c r="N28" s="295"/>
      <c r="O28" s="295"/>
      <c r="P28" s="295"/>
      <c r="Q28" s="295"/>
      <c r="R28" s="295"/>
      <c r="S28" s="296"/>
    </row>
    <row r="29" spans="1:19" ht="15" thickBot="1" x14ac:dyDescent="0.5">
      <c r="A29" s="149"/>
      <c r="B29" s="150" t="s">
        <v>192</v>
      </c>
      <c r="C29" s="294" t="s">
        <v>200</v>
      </c>
      <c r="D29" s="295"/>
      <c r="E29" s="295"/>
      <c r="F29" s="295"/>
      <c r="G29" s="295"/>
      <c r="H29" s="296"/>
      <c r="I29" s="294" t="s">
        <v>194</v>
      </c>
      <c r="J29" s="295"/>
      <c r="K29" s="295"/>
      <c r="L29" s="295"/>
      <c r="M29" s="296"/>
      <c r="N29" s="294" t="s">
        <v>195</v>
      </c>
      <c r="O29" s="295"/>
      <c r="P29" s="295"/>
      <c r="Q29" s="295"/>
      <c r="R29" s="295"/>
      <c r="S29" s="296"/>
    </row>
    <row r="30" spans="1:19" ht="12.75" customHeight="1" x14ac:dyDescent="0.25">
      <c r="A30" s="302"/>
      <c r="B30" s="305" t="s">
        <v>196</v>
      </c>
      <c r="C30" s="300" t="s">
        <v>201</v>
      </c>
      <c r="D30" s="286"/>
      <c r="E30" s="286"/>
      <c r="F30" s="286"/>
      <c r="G30" s="286"/>
      <c r="H30" s="287"/>
      <c r="I30" s="300" t="s">
        <v>174</v>
      </c>
      <c r="J30" s="286"/>
      <c r="K30" s="286"/>
      <c r="L30" s="286"/>
      <c r="M30" s="287"/>
      <c r="N30" s="300"/>
      <c r="O30" s="286"/>
      <c r="P30" s="286"/>
      <c r="Q30" s="286"/>
      <c r="R30" s="286"/>
      <c r="S30" s="287"/>
    </row>
    <row r="31" spans="1:19" ht="12.75" customHeight="1" x14ac:dyDescent="0.25">
      <c r="A31" s="302"/>
      <c r="B31" s="309"/>
      <c r="C31" s="310" t="s">
        <v>202</v>
      </c>
      <c r="D31" s="289"/>
      <c r="E31" s="289"/>
      <c r="F31" s="289"/>
      <c r="G31" s="289"/>
      <c r="H31" s="290"/>
      <c r="I31" s="311"/>
      <c r="J31" s="289"/>
      <c r="K31" s="289"/>
      <c r="L31" s="289"/>
      <c r="M31" s="290"/>
      <c r="N31" s="311"/>
      <c r="O31" s="289"/>
      <c r="P31" s="289"/>
      <c r="Q31" s="289"/>
      <c r="R31" s="289"/>
      <c r="S31" s="290"/>
    </row>
    <row r="32" spans="1:19" ht="13" thickBot="1" x14ac:dyDescent="0.3">
      <c r="A32" s="302"/>
      <c r="B32" s="306"/>
      <c r="C32" s="307" t="s">
        <v>203</v>
      </c>
      <c r="D32" s="292"/>
      <c r="E32" s="292"/>
      <c r="F32" s="292"/>
      <c r="G32" s="292"/>
      <c r="H32" s="293"/>
      <c r="I32" s="308"/>
      <c r="J32" s="292"/>
      <c r="K32" s="292"/>
      <c r="L32" s="292"/>
      <c r="M32" s="293"/>
      <c r="N32" s="308"/>
      <c r="O32" s="292"/>
      <c r="P32" s="292"/>
      <c r="Q32" s="292"/>
      <c r="R32" s="292"/>
      <c r="S32" s="293"/>
    </row>
    <row r="33" spans="1:19" ht="15" thickBot="1" x14ac:dyDescent="0.5">
      <c r="A33" s="149"/>
      <c r="B33" s="304" t="s">
        <v>204</v>
      </c>
      <c r="C33" s="295"/>
      <c r="D33" s="295"/>
      <c r="E33" s="295"/>
      <c r="F33" s="295"/>
      <c r="G33" s="295"/>
      <c r="H33" s="295"/>
      <c r="I33" s="295"/>
      <c r="J33" s="295"/>
      <c r="K33" s="295"/>
      <c r="L33" s="295"/>
      <c r="M33" s="295"/>
      <c r="N33" s="295"/>
      <c r="O33" s="295"/>
      <c r="P33" s="295"/>
      <c r="Q33" s="295"/>
      <c r="R33" s="295"/>
      <c r="S33" s="296"/>
    </row>
    <row r="34" spans="1:19" ht="25.5" thickBot="1" x14ac:dyDescent="0.5">
      <c r="A34" s="149"/>
      <c r="B34" s="150" t="s">
        <v>192</v>
      </c>
      <c r="C34" s="294" t="s">
        <v>205</v>
      </c>
      <c r="D34" s="295"/>
      <c r="E34" s="295"/>
      <c r="F34" s="295"/>
      <c r="G34" s="295"/>
      <c r="H34" s="296"/>
      <c r="I34" s="294" t="s">
        <v>194</v>
      </c>
      <c r="J34" s="295"/>
      <c r="K34" s="295"/>
      <c r="L34" s="296"/>
      <c r="M34" s="294" t="s">
        <v>195</v>
      </c>
      <c r="N34" s="295"/>
      <c r="O34" s="295"/>
      <c r="P34" s="295"/>
      <c r="Q34" s="295"/>
      <c r="R34" s="296"/>
      <c r="S34" s="148" t="s">
        <v>206</v>
      </c>
    </row>
    <row r="35" spans="1:19" ht="12.75" customHeight="1" x14ac:dyDescent="0.25">
      <c r="A35" s="302"/>
      <c r="B35" s="305" t="s">
        <v>196</v>
      </c>
      <c r="C35" s="300" t="s">
        <v>207</v>
      </c>
      <c r="D35" s="286"/>
      <c r="E35" s="286"/>
      <c r="F35" s="286"/>
      <c r="G35" s="286"/>
      <c r="H35" s="287"/>
      <c r="I35" s="300" t="s">
        <v>174</v>
      </c>
      <c r="J35" s="286"/>
      <c r="K35" s="286"/>
      <c r="L35" s="287"/>
      <c r="M35" s="300"/>
      <c r="N35" s="286"/>
      <c r="O35" s="286"/>
      <c r="P35" s="286"/>
      <c r="Q35" s="286"/>
      <c r="R35" s="287"/>
      <c r="S35" s="305"/>
    </row>
    <row r="36" spans="1:19" ht="12.75" customHeight="1" x14ac:dyDescent="0.25">
      <c r="A36" s="302"/>
      <c r="B36" s="309"/>
      <c r="C36" s="310" t="s">
        <v>208</v>
      </c>
      <c r="D36" s="289"/>
      <c r="E36" s="289"/>
      <c r="F36" s="289"/>
      <c r="G36" s="289"/>
      <c r="H36" s="290"/>
      <c r="I36" s="311"/>
      <c r="J36" s="289"/>
      <c r="K36" s="289"/>
      <c r="L36" s="290"/>
      <c r="M36" s="311"/>
      <c r="N36" s="289"/>
      <c r="O36" s="289"/>
      <c r="P36" s="289"/>
      <c r="Q36" s="289"/>
      <c r="R36" s="290"/>
      <c r="S36" s="309"/>
    </row>
    <row r="37" spans="1:19" ht="13" thickBot="1" x14ac:dyDescent="0.3">
      <c r="A37" s="302"/>
      <c r="B37" s="306"/>
      <c r="C37" s="307" t="s">
        <v>209</v>
      </c>
      <c r="D37" s="292"/>
      <c r="E37" s="292"/>
      <c r="F37" s="292"/>
      <c r="G37" s="292"/>
      <c r="H37" s="293"/>
      <c r="I37" s="308"/>
      <c r="J37" s="292"/>
      <c r="K37" s="292"/>
      <c r="L37" s="293"/>
      <c r="M37" s="308"/>
      <c r="N37" s="292"/>
      <c r="O37" s="292"/>
      <c r="P37" s="292"/>
      <c r="Q37" s="292"/>
      <c r="R37" s="293"/>
      <c r="S37" s="306"/>
    </row>
    <row r="38" spans="1:19" ht="15" thickBot="1" x14ac:dyDescent="0.5">
      <c r="A38" s="149"/>
      <c r="B38" s="304" t="s">
        <v>199</v>
      </c>
      <c r="C38" s="295"/>
      <c r="D38" s="295"/>
      <c r="E38" s="295"/>
      <c r="F38" s="295"/>
      <c r="G38" s="295"/>
      <c r="H38" s="295"/>
      <c r="I38" s="295"/>
      <c r="J38" s="295"/>
      <c r="K38" s="295"/>
      <c r="L38" s="295"/>
      <c r="M38" s="295"/>
      <c r="N38" s="295"/>
      <c r="O38" s="295"/>
      <c r="P38" s="295"/>
      <c r="Q38" s="295"/>
      <c r="R38" s="295"/>
      <c r="S38" s="296"/>
    </row>
    <row r="39" spans="1:19" ht="15" thickBot="1" x14ac:dyDescent="0.5">
      <c r="A39" s="149"/>
      <c r="B39" s="150" t="s">
        <v>192</v>
      </c>
      <c r="C39" s="294" t="s">
        <v>200</v>
      </c>
      <c r="D39" s="295"/>
      <c r="E39" s="295"/>
      <c r="F39" s="295"/>
      <c r="G39" s="295"/>
      <c r="H39" s="296"/>
      <c r="I39" s="294" t="s">
        <v>194</v>
      </c>
      <c r="J39" s="295"/>
      <c r="K39" s="295"/>
      <c r="L39" s="295"/>
      <c r="M39" s="296"/>
      <c r="N39" s="294" t="s">
        <v>195</v>
      </c>
      <c r="O39" s="295"/>
      <c r="P39" s="295"/>
      <c r="Q39" s="295"/>
      <c r="R39" s="295"/>
      <c r="S39" s="296"/>
    </row>
    <row r="40" spans="1:19" x14ac:dyDescent="0.25">
      <c r="A40" s="302"/>
      <c r="B40" s="305" t="s">
        <v>196</v>
      </c>
      <c r="C40" s="300"/>
      <c r="D40" s="286"/>
      <c r="E40" s="286"/>
      <c r="F40" s="286"/>
      <c r="G40" s="286"/>
      <c r="H40" s="287"/>
      <c r="I40" s="300" t="s">
        <v>174</v>
      </c>
      <c r="J40" s="286"/>
      <c r="K40" s="286"/>
      <c r="L40" s="286"/>
      <c r="M40" s="287"/>
      <c r="N40" s="300"/>
      <c r="O40" s="286"/>
      <c r="P40" s="286"/>
      <c r="Q40" s="286"/>
      <c r="R40" s="286"/>
      <c r="S40" s="287"/>
    </row>
    <row r="41" spans="1:19" ht="13" thickBot="1" x14ac:dyDescent="0.3">
      <c r="A41" s="302"/>
      <c r="B41" s="306"/>
      <c r="C41" s="308"/>
      <c r="D41" s="292"/>
      <c r="E41" s="292"/>
      <c r="F41" s="292"/>
      <c r="G41" s="292"/>
      <c r="H41" s="293"/>
      <c r="I41" s="308"/>
      <c r="J41" s="292"/>
      <c r="K41" s="292"/>
      <c r="L41" s="292"/>
      <c r="M41" s="293"/>
      <c r="N41" s="308"/>
      <c r="O41" s="292"/>
      <c r="P41" s="292"/>
      <c r="Q41" s="292"/>
      <c r="R41" s="292"/>
      <c r="S41" s="293"/>
    </row>
    <row r="42" spans="1:19" ht="15" thickBot="1" x14ac:dyDescent="0.5">
      <c r="A42" s="149"/>
      <c r="B42" s="304" t="s">
        <v>204</v>
      </c>
      <c r="C42" s="295"/>
      <c r="D42" s="295"/>
      <c r="E42" s="295"/>
      <c r="F42" s="295"/>
      <c r="G42" s="295"/>
      <c r="H42" s="295"/>
      <c r="I42" s="295"/>
      <c r="J42" s="295"/>
      <c r="K42" s="295"/>
      <c r="L42" s="295"/>
      <c r="M42" s="295"/>
      <c r="N42" s="295"/>
      <c r="O42" s="295"/>
      <c r="P42" s="295"/>
      <c r="Q42" s="295"/>
      <c r="R42" s="295"/>
      <c r="S42" s="296"/>
    </row>
    <row r="43" spans="1:19" ht="25.5" thickBot="1" x14ac:dyDescent="0.5">
      <c r="A43" s="149"/>
      <c r="B43" s="150" t="s">
        <v>192</v>
      </c>
      <c r="C43" s="294" t="s">
        <v>205</v>
      </c>
      <c r="D43" s="295"/>
      <c r="E43" s="295"/>
      <c r="F43" s="295"/>
      <c r="G43" s="295"/>
      <c r="H43" s="296"/>
      <c r="I43" s="294" t="s">
        <v>194</v>
      </c>
      <c r="J43" s="295"/>
      <c r="K43" s="295"/>
      <c r="L43" s="296"/>
      <c r="M43" s="294" t="s">
        <v>195</v>
      </c>
      <c r="N43" s="295"/>
      <c r="O43" s="295"/>
      <c r="P43" s="295"/>
      <c r="Q43" s="295"/>
      <c r="R43" s="296"/>
      <c r="S43" s="148" t="s">
        <v>206</v>
      </c>
    </row>
    <row r="44" spans="1:19" ht="12.75" customHeight="1" x14ac:dyDescent="0.25">
      <c r="A44" s="302"/>
      <c r="B44" s="305" t="s">
        <v>196</v>
      </c>
      <c r="C44" s="300" t="s">
        <v>210</v>
      </c>
      <c r="D44" s="286"/>
      <c r="E44" s="286"/>
      <c r="F44" s="286"/>
      <c r="G44" s="286"/>
      <c r="H44" s="287"/>
      <c r="I44" s="300" t="s">
        <v>174</v>
      </c>
      <c r="J44" s="286"/>
      <c r="K44" s="286"/>
      <c r="L44" s="287"/>
      <c r="M44" s="300"/>
      <c r="N44" s="286"/>
      <c r="O44" s="286"/>
      <c r="P44" s="286"/>
      <c r="Q44" s="286"/>
      <c r="R44" s="287"/>
      <c r="S44" s="305"/>
    </row>
    <row r="45" spans="1:19" ht="12.75" customHeight="1" x14ac:dyDescent="0.25">
      <c r="A45" s="302"/>
      <c r="B45" s="309"/>
      <c r="C45" s="310" t="s">
        <v>211</v>
      </c>
      <c r="D45" s="289"/>
      <c r="E45" s="289"/>
      <c r="F45" s="289"/>
      <c r="G45" s="289"/>
      <c r="H45" s="290"/>
      <c r="I45" s="311"/>
      <c r="J45" s="289"/>
      <c r="K45" s="289"/>
      <c r="L45" s="290"/>
      <c r="M45" s="311"/>
      <c r="N45" s="289"/>
      <c r="O45" s="289"/>
      <c r="P45" s="289"/>
      <c r="Q45" s="289"/>
      <c r="R45" s="290"/>
      <c r="S45" s="309"/>
    </row>
    <row r="46" spans="1:19" ht="13" thickBot="1" x14ac:dyDescent="0.3">
      <c r="A46" s="302"/>
      <c r="B46" s="306"/>
      <c r="C46" s="307" t="s">
        <v>212</v>
      </c>
      <c r="D46" s="292"/>
      <c r="E46" s="292"/>
      <c r="F46" s="292"/>
      <c r="G46" s="292"/>
      <c r="H46" s="293"/>
      <c r="I46" s="308"/>
      <c r="J46" s="292"/>
      <c r="K46" s="292"/>
      <c r="L46" s="293"/>
      <c r="M46" s="308"/>
      <c r="N46" s="292"/>
      <c r="O46" s="292"/>
      <c r="P46" s="292"/>
      <c r="Q46" s="292"/>
      <c r="R46" s="293"/>
      <c r="S46" s="306"/>
    </row>
    <row r="47" spans="1:19" ht="13" x14ac:dyDescent="0.3">
      <c r="A47" s="152"/>
      <c r="B47" s="152"/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/>
      <c r="P47" s="152"/>
      <c r="Q47" s="152"/>
      <c r="R47" s="152"/>
      <c r="S47" s="152"/>
    </row>
    <row r="49" spans="1:19" ht="15" thickBot="1" x14ac:dyDescent="0.5">
      <c r="A49" s="146"/>
    </row>
    <row r="50" spans="1:19" ht="12.75" customHeight="1" x14ac:dyDescent="0.25">
      <c r="A50" s="300" t="s">
        <v>53</v>
      </c>
      <c r="B50" s="286"/>
      <c r="C50" s="286"/>
      <c r="D50" s="286"/>
      <c r="E50" s="286"/>
      <c r="F50" s="287"/>
    </row>
    <row r="51" spans="1:19" ht="13" thickBot="1" x14ac:dyDescent="0.3">
      <c r="A51" s="303" t="s">
        <v>213</v>
      </c>
      <c r="B51" s="292"/>
      <c r="C51" s="292"/>
      <c r="D51" s="292"/>
      <c r="E51" s="292"/>
      <c r="F51" s="293"/>
    </row>
    <row r="52" spans="1:19" ht="13" thickBot="1" x14ac:dyDescent="0.3">
      <c r="A52" s="304" t="s">
        <v>191</v>
      </c>
      <c r="B52" s="295"/>
      <c r="C52" s="295"/>
      <c r="D52" s="295"/>
      <c r="E52" s="295"/>
      <c r="F52" s="296"/>
    </row>
    <row r="53" spans="1:19" ht="13" thickBot="1" x14ac:dyDescent="0.3">
      <c r="A53" s="150" t="s">
        <v>192</v>
      </c>
      <c r="B53" s="148" t="s">
        <v>193</v>
      </c>
      <c r="C53" s="294" t="s">
        <v>194</v>
      </c>
      <c r="D53" s="296"/>
      <c r="E53" s="294" t="s">
        <v>195</v>
      </c>
      <c r="F53" s="296"/>
    </row>
    <row r="54" spans="1:19" x14ac:dyDescent="0.25">
      <c r="A54" s="305" t="s">
        <v>196</v>
      </c>
      <c r="B54" s="151" t="s">
        <v>197</v>
      </c>
      <c r="C54" s="300" t="s">
        <v>174</v>
      </c>
      <c r="D54" s="287"/>
      <c r="E54" s="300"/>
      <c r="F54" s="287"/>
    </row>
    <row r="55" spans="1:19" ht="13" thickBot="1" x14ac:dyDescent="0.3">
      <c r="A55" s="306"/>
      <c r="B55" s="148" t="s">
        <v>198</v>
      </c>
      <c r="C55" s="308"/>
      <c r="D55" s="293"/>
      <c r="E55" s="308"/>
      <c r="F55" s="293"/>
    </row>
    <row r="56" spans="1:19" ht="13" thickBot="1" x14ac:dyDescent="0.3">
      <c r="A56" s="304" t="s">
        <v>199</v>
      </c>
      <c r="B56" s="295"/>
      <c r="C56" s="295"/>
      <c r="D56" s="295"/>
      <c r="E56" s="295"/>
      <c r="F56" s="296"/>
      <c r="H56" s="312" t="s">
        <v>215</v>
      </c>
      <c r="I56" s="313"/>
      <c r="J56" s="313"/>
      <c r="K56" s="313"/>
      <c r="L56" s="313"/>
      <c r="M56" s="313"/>
      <c r="N56" s="313"/>
      <c r="O56" s="313"/>
      <c r="P56" s="313"/>
      <c r="Q56" s="313"/>
      <c r="R56" s="313"/>
      <c r="S56" s="313"/>
    </row>
    <row r="57" spans="1:19" ht="13" thickBot="1" x14ac:dyDescent="0.3">
      <c r="A57" s="150" t="s">
        <v>192</v>
      </c>
      <c r="B57" s="148" t="s">
        <v>200</v>
      </c>
      <c r="C57" s="294" t="s">
        <v>194</v>
      </c>
      <c r="D57" s="296"/>
      <c r="E57" s="294" t="s">
        <v>195</v>
      </c>
      <c r="F57" s="296"/>
      <c r="H57" s="313"/>
      <c r="I57" s="313"/>
      <c r="J57" s="313"/>
      <c r="K57" s="313"/>
      <c r="L57" s="313"/>
      <c r="M57" s="313"/>
      <c r="N57" s="313"/>
      <c r="O57" s="313"/>
      <c r="P57" s="313"/>
      <c r="Q57" s="313"/>
      <c r="R57" s="313"/>
      <c r="S57" s="313"/>
    </row>
    <row r="58" spans="1:19" x14ac:dyDescent="0.25">
      <c r="A58" s="305" t="s">
        <v>196</v>
      </c>
      <c r="B58" s="305"/>
      <c r="C58" s="300" t="s">
        <v>174</v>
      </c>
      <c r="D58" s="287"/>
      <c r="E58" s="300"/>
      <c r="F58" s="287"/>
    </row>
    <row r="59" spans="1:19" ht="13.5" thickBot="1" x14ac:dyDescent="0.35">
      <c r="A59" s="306"/>
      <c r="B59" s="306"/>
      <c r="C59" s="308"/>
      <c r="D59" s="293"/>
      <c r="E59" s="308"/>
      <c r="F59" s="293"/>
      <c r="H59" s="1" t="s">
        <v>66</v>
      </c>
      <c r="J59" t="s">
        <v>91</v>
      </c>
      <c r="L59" t="s">
        <v>92</v>
      </c>
      <c r="Q59" t="s">
        <v>93</v>
      </c>
    </row>
    <row r="60" spans="1:19" ht="13" thickBot="1" x14ac:dyDescent="0.3">
      <c r="A60" s="304" t="s">
        <v>204</v>
      </c>
      <c r="B60" s="295"/>
      <c r="C60" s="295"/>
      <c r="D60" s="295"/>
      <c r="E60" s="295"/>
      <c r="F60" s="296"/>
      <c r="H60" s="2" t="s">
        <v>47</v>
      </c>
    </row>
    <row r="61" spans="1:19" ht="25.5" thickBot="1" x14ac:dyDescent="0.3">
      <c r="A61" s="150" t="s">
        <v>192</v>
      </c>
      <c r="B61" s="148" t="s">
        <v>205</v>
      </c>
      <c r="C61" s="148" t="s">
        <v>194</v>
      </c>
      <c r="D61" s="294" t="s">
        <v>195</v>
      </c>
      <c r="E61" s="296"/>
      <c r="F61" s="148" t="s">
        <v>206</v>
      </c>
      <c r="H61" s="5" t="s">
        <v>67</v>
      </c>
    </row>
    <row r="62" spans="1:19" ht="13" thickBot="1" x14ac:dyDescent="0.3">
      <c r="A62" s="150" t="s">
        <v>196</v>
      </c>
      <c r="B62" s="148"/>
      <c r="C62" s="148" t="s">
        <v>174</v>
      </c>
      <c r="D62" s="294"/>
      <c r="E62" s="296"/>
      <c r="F62" s="148"/>
    </row>
    <row r="63" spans="1:19" ht="13" thickBot="1" x14ac:dyDescent="0.3">
      <c r="A63" s="304" t="s">
        <v>199</v>
      </c>
      <c r="B63" s="295"/>
      <c r="C63" s="295"/>
      <c r="D63" s="295"/>
      <c r="E63" s="295"/>
      <c r="F63" s="296"/>
    </row>
    <row r="64" spans="1:19" ht="13" thickBot="1" x14ac:dyDescent="0.3">
      <c r="A64" s="150" t="s">
        <v>192</v>
      </c>
      <c r="B64" s="148" t="s">
        <v>200</v>
      </c>
      <c r="C64" s="294" t="s">
        <v>194</v>
      </c>
      <c r="D64" s="296"/>
      <c r="E64" s="294" t="s">
        <v>195</v>
      </c>
      <c r="F64" s="296"/>
    </row>
    <row r="65" spans="1:14" x14ac:dyDescent="0.25">
      <c r="A65" s="305" t="s">
        <v>196</v>
      </c>
      <c r="B65" s="305"/>
      <c r="C65" s="300" t="s">
        <v>174</v>
      </c>
      <c r="D65" s="287"/>
      <c r="E65" s="300"/>
      <c r="F65" s="287"/>
    </row>
    <row r="66" spans="1:14" ht="13" thickBot="1" x14ac:dyDescent="0.3">
      <c r="A66" s="306"/>
      <c r="B66" s="306"/>
      <c r="C66" s="308"/>
      <c r="D66" s="293"/>
      <c r="E66" s="308"/>
      <c r="F66" s="293"/>
    </row>
    <row r="67" spans="1:14" ht="13" thickBot="1" x14ac:dyDescent="0.3">
      <c r="A67" s="304" t="s">
        <v>204</v>
      </c>
      <c r="B67" s="295"/>
      <c r="C67" s="295"/>
      <c r="D67" s="295"/>
      <c r="E67" s="295"/>
      <c r="F67" s="296"/>
    </row>
    <row r="68" spans="1:14" ht="25.5" thickBot="1" x14ac:dyDescent="0.3">
      <c r="A68" s="150" t="s">
        <v>192</v>
      </c>
      <c r="B68" s="148" t="s">
        <v>205</v>
      </c>
      <c r="C68" s="148" t="s">
        <v>194</v>
      </c>
      <c r="D68" s="294" t="s">
        <v>195</v>
      </c>
      <c r="E68" s="296"/>
      <c r="F68" s="148" t="s">
        <v>206</v>
      </c>
    </row>
    <row r="69" spans="1:14" x14ac:dyDescent="0.25">
      <c r="A69" s="305" t="s">
        <v>196</v>
      </c>
      <c r="B69" s="151"/>
      <c r="C69" s="305" t="s">
        <v>174</v>
      </c>
      <c r="D69" s="300"/>
      <c r="E69" s="287"/>
      <c r="F69" s="305"/>
    </row>
    <row r="70" spans="1:14" x14ac:dyDescent="0.25">
      <c r="A70" s="309"/>
      <c r="B70" s="151"/>
      <c r="C70" s="309"/>
      <c r="D70" s="311"/>
      <c r="E70" s="290"/>
      <c r="F70" s="309"/>
    </row>
    <row r="71" spans="1:14" x14ac:dyDescent="0.25">
      <c r="A71" s="309"/>
      <c r="B71" s="151"/>
      <c r="C71" s="309"/>
      <c r="D71" s="311"/>
      <c r="E71" s="290"/>
      <c r="F71" s="309"/>
    </row>
    <row r="72" spans="1:14" ht="13" thickBot="1" x14ac:dyDescent="0.3">
      <c r="A72" s="306"/>
      <c r="B72" s="148" t="s">
        <v>214</v>
      </c>
      <c r="C72" s="306"/>
      <c r="D72" s="308"/>
      <c r="E72" s="293"/>
      <c r="F72" s="306"/>
    </row>
    <row r="73" spans="1:14" ht="13" x14ac:dyDescent="0.3">
      <c r="A73" s="152"/>
      <c r="B73" s="152"/>
      <c r="C73" s="152"/>
      <c r="D73" s="152"/>
      <c r="E73" s="152"/>
      <c r="F73" s="152"/>
    </row>
    <row r="75" spans="1:14" ht="13" x14ac:dyDescent="0.3">
      <c r="A75" s="10"/>
    </row>
    <row r="76" spans="1:14" x14ac:dyDescent="0.25">
      <c r="H76" s="13"/>
      <c r="I76" s="4"/>
      <c r="J76" s="4"/>
      <c r="K76" s="4"/>
      <c r="M76" s="4"/>
      <c r="N76" s="4"/>
    </row>
    <row r="77" spans="1:14" x14ac:dyDescent="0.25">
      <c r="H77" t="s">
        <v>68</v>
      </c>
      <c r="M77" t="s">
        <v>33</v>
      </c>
    </row>
    <row r="79" spans="1:14" x14ac:dyDescent="0.25">
      <c r="H79" s="9"/>
      <c r="I79" s="9"/>
      <c r="J79" s="9"/>
      <c r="K79" s="9"/>
      <c r="M79" s="9"/>
      <c r="N79" s="9"/>
    </row>
    <row r="80" spans="1:14" x14ac:dyDescent="0.25">
      <c r="H80" s="9"/>
      <c r="I80" s="9"/>
      <c r="J80" s="9"/>
      <c r="K80" s="9"/>
      <c r="L80" s="9"/>
      <c r="M80" s="9"/>
      <c r="N80" s="9"/>
    </row>
  </sheetData>
  <mergeCells count="125">
    <mergeCell ref="H56:S57"/>
    <mergeCell ref="A67:F67"/>
    <mergeCell ref="D68:E68"/>
    <mergeCell ref="A69:A72"/>
    <mergeCell ref="C69:C72"/>
    <mergeCell ref="D69:E72"/>
    <mergeCell ref="F69:F72"/>
    <mergeCell ref="C64:D64"/>
    <mergeCell ref="E64:F64"/>
    <mergeCell ref="A65:A66"/>
    <mergeCell ref="A58:A59"/>
    <mergeCell ref="B58:B59"/>
    <mergeCell ref="C58:D59"/>
    <mergeCell ref="E58:F59"/>
    <mergeCell ref="B65:B66"/>
    <mergeCell ref="C65:D66"/>
    <mergeCell ref="E65:F66"/>
    <mergeCell ref="A60:F60"/>
    <mergeCell ref="D61:E61"/>
    <mergeCell ref="D62:E62"/>
    <mergeCell ref="A63:F63"/>
    <mergeCell ref="A51:F51"/>
    <mergeCell ref="A52:F52"/>
    <mergeCell ref="C53:D53"/>
    <mergeCell ref="E53:F53"/>
    <mergeCell ref="A54:A55"/>
    <mergeCell ref="C54:D55"/>
    <mergeCell ref="E54:F55"/>
    <mergeCell ref="A56:F56"/>
    <mergeCell ref="C57:D57"/>
    <mergeCell ref="E57:F57"/>
    <mergeCell ref="C43:H43"/>
    <mergeCell ref="I43:L43"/>
    <mergeCell ref="M43:R43"/>
    <mergeCell ref="I44:L46"/>
    <mergeCell ref="M44:R46"/>
    <mergeCell ref="S44:S46"/>
    <mergeCell ref="A50:F50"/>
    <mergeCell ref="A44:A46"/>
    <mergeCell ref="B44:B46"/>
    <mergeCell ref="C44:H44"/>
    <mergeCell ref="C45:H45"/>
    <mergeCell ref="C46:H46"/>
    <mergeCell ref="C39:H39"/>
    <mergeCell ref="I39:M39"/>
    <mergeCell ref="N39:S39"/>
    <mergeCell ref="A40:A41"/>
    <mergeCell ref="B40:B41"/>
    <mergeCell ref="C40:H41"/>
    <mergeCell ref="I40:M41"/>
    <mergeCell ref="N40:S41"/>
    <mergeCell ref="B42:S42"/>
    <mergeCell ref="A35:A37"/>
    <mergeCell ref="B35:B37"/>
    <mergeCell ref="C35:H35"/>
    <mergeCell ref="C36:H36"/>
    <mergeCell ref="C37:H37"/>
    <mergeCell ref="I35:L37"/>
    <mergeCell ref="M35:R37"/>
    <mergeCell ref="S35:S37"/>
    <mergeCell ref="B38:S38"/>
    <mergeCell ref="A30:A32"/>
    <mergeCell ref="B30:B32"/>
    <mergeCell ref="C30:H30"/>
    <mergeCell ref="C31:H31"/>
    <mergeCell ref="C32:H32"/>
    <mergeCell ref="I30:M32"/>
    <mergeCell ref="N30:S32"/>
    <mergeCell ref="B33:S33"/>
    <mergeCell ref="C34:H34"/>
    <mergeCell ref="I34:L34"/>
    <mergeCell ref="M34:R34"/>
    <mergeCell ref="A26:A27"/>
    <mergeCell ref="B26:B27"/>
    <mergeCell ref="C26:H26"/>
    <mergeCell ref="C27:H27"/>
    <mergeCell ref="I26:M27"/>
    <mergeCell ref="N26:S27"/>
    <mergeCell ref="B28:S28"/>
    <mergeCell ref="C29:H29"/>
    <mergeCell ref="I29:M29"/>
    <mergeCell ref="N29:S29"/>
    <mergeCell ref="B21:F21"/>
    <mergeCell ref="G21:K21"/>
    <mergeCell ref="L21:Q21"/>
    <mergeCell ref="R21:S21"/>
    <mergeCell ref="A22:A23"/>
    <mergeCell ref="B22:S22"/>
    <mergeCell ref="B23:S23"/>
    <mergeCell ref="B24:S24"/>
    <mergeCell ref="C25:H25"/>
    <mergeCell ref="I25:M25"/>
    <mergeCell ref="N25:S25"/>
    <mergeCell ref="B16:D16"/>
    <mergeCell ref="E16:S16"/>
    <mergeCell ref="B17:D17"/>
    <mergeCell ref="E17:S17"/>
    <mergeCell ref="B18:E18"/>
    <mergeCell ref="F18:S18"/>
    <mergeCell ref="B19:K19"/>
    <mergeCell ref="L19:S19"/>
    <mergeCell ref="B20:C20"/>
    <mergeCell ref="D20:J20"/>
    <mergeCell ref="L20:Q20"/>
    <mergeCell ref="R20:S20"/>
    <mergeCell ref="A11:G11"/>
    <mergeCell ref="H11:O11"/>
    <mergeCell ref="Q11:S11"/>
    <mergeCell ref="A12:A13"/>
    <mergeCell ref="B12:S12"/>
    <mergeCell ref="B13:S13"/>
    <mergeCell ref="B14:D14"/>
    <mergeCell ref="E14:S14"/>
    <mergeCell ref="B15:D15"/>
    <mergeCell ref="E15:S15"/>
    <mergeCell ref="A3:S3"/>
    <mergeCell ref="A4:S4"/>
    <mergeCell ref="A5:S5"/>
    <mergeCell ref="A6:S6"/>
    <mergeCell ref="A7:S7"/>
    <mergeCell ref="A8:S8"/>
    <mergeCell ref="A9:S9"/>
    <mergeCell ref="A10:I10"/>
    <mergeCell ref="J10:N10"/>
    <mergeCell ref="O10:S10"/>
  </mergeCells>
  <phoneticPr fontId="4" type="noConversion"/>
  <pageMargins left="0.75" right="0.75" top="0.75" bottom="0.5" header="0.5" footer="0.5"/>
  <pageSetup scale="56" fitToHeight="2" orientation="portrait" r:id="rId1"/>
  <headerFooter alignWithMargins="0">
    <oddHeader>&amp;CSEA-TAC INTENRATIONAL AIRPORT
APPLICATION FOR CONNECTION TO
&amp;UCCTV &amp;USYSTEM</oddHeader>
    <oddFooter>&amp;C(&amp;P+4)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2">
    <pageSetUpPr fitToPage="1"/>
  </sheetPr>
  <dimension ref="A1:X71"/>
  <sheetViews>
    <sheetView showGridLines="0" view="pageBreakPreview" zoomScale="60" zoomScaleNormal="65" workbookViewId="0">
      <selection activeCell="C11" sqref="C11"/>
    </sheetView>
  </sheetViews>
  <sheetFormatPr defaultColWidth="9.08984375" defaultRowHeight="12.5" x14ac:dyDescent="0.25"/>
  <cols>
    <col min="1" max="1" width="36.6328125" style="37" customWidth="1"/>
    <col min="2" max="2" width="3.6328125" style="37" customWidth="1"/>
    <col min="3" max="3" width="4.36328125" style="37" customWidth="1"/>
    <col min="4" max="4" width="11.6328125" style="36" customWidth="1"/>
    <col min="5" max="5" width="6.36328125" style="37" customWidth="1"/>
    <col min="6" max="6" width="21.36328125" style="37" customWidth="1"/>
    <col min="7" max="7" width="7.54296875" style="35" customWidth="1"/>
    <col min="8" max="8" width="3.6328125" style="35" customWidth="1"/>
    <col min="9" max="9" width="4.90625" style="33" customWidth="1"/>
    <col min="10" max="10" width="4.6328125" style="37" customWidth="1"/>
    <col min="11" max="11" width="8.6328125" style="37" customWidth="1"/>
    <col min="12" max="12" width="4.6328125" style="37" customWidth="1"/>
    <col min="13" max="13" width="18.6328125" style="33" customWidth="1"/>
    <col min="14" max="14" width="11.08984375" style="35" customWidth="1"/>
    <col min="15" max="15" width="4.08984375" style="35" customWidth="1"/>
    <col min="16" max="16" width="6" style="37" customWidth="1"/>
    <col min="17" max="17" width="9.08984375" style="37"/>
    <col min="18" max="18" width="10.36328125" style="37" customWidth="1"/>
    <col min="19" max="19" width="6.6328125" style="37" customWidth="1"/>
    <col min="20" max="23" width="9.08984375" style="37"/>
    <col min="24" max="24" width="11.36328125" style="37" customWidth="1"/>
    <col min="25" max="16384" width="9.08984375" style="37"/>
  </cols>
  <sheetData>
    <row r="1" spans="1:24" s="27" customFormat="1" ht="18" customHeight="1" x14ac:dyDescent="0.25">
      <c r="A1" s="22" t="s">
        <v>103</v>
      </c>
      <c r="B1" s="23"/>
      <c r="C1" s="23"/>
      <c r="D1" s="24"/>
      <c r="E1" s="25"/>
      <c r="F1" s="25"/>
      <c r="G1" s="26" t="s">
        <v>104</v>
      </c>
      <c r="H1" s="193"/>
      <c r="I1" s="194"/>
      <c r="M1" s="26" t="s">
        <v>105</v>
      </c>
      <c r="N1" s="28" t="s">
        <v>106</v>
      </c>
      <c r="O1" s="29"/>
      <c r="P1" s="30"/>
    </row>
    <row r="2" spans="1:24" s="27" customFormat="1" ht="19.5" customHeight="1" x14ac:dyDescent="0.25">
      <c r="D2" s="31"/>
      <c r="G2" s="32"/>
      <c r="H2" s="32"/>
      <c r="I2" s="33"/>
      <c r="M2" s="34"/>
      <c r="N2" s="32"/>
      <c r="O2" s="32"/>
    </row>
    <row r="3" spans="1:24" ht="18.75" customHeight="1" x14ac:dyDescent="0.25">
      <c r="A3" s="35" t="s">
        <v>107</v>
      </c>
      <c r="B3" s="23" t="s">
        <v>108</v>
      </c>
      <c r="C3" s="23"/>
      <c r="F3" s="34" t="s">
        <v>109</v>
      </c>
      <c r="G3" s="350" t="s">
        <v>110</v>
      </c>
      <c r="H3" s="351"/>
      <c r="I3" s="351"/>
      <c r="J3" s="351"/>
      <c r="K3" s="351"/>
      <c r="L3" s="351"/>
      <c r="M3" s="351"/>
      <c r="N3" s="351"/>
    </row>
    <row r="4" spans="1:24" ht="15" customHeight="1" x14ac:dyDescent="0.25">
      <c r="A4" s="35" t="s">
        <v>111</v>
      </c>
      <c r="B4" s="23" t="s">
        <v>402</v>
      </c>
      <c r="C4" s="23"/>
      <c r="D4" s="38"/>
      <c r="E4" s="23"/>
      <c r="F4" s="34" t="s">
        <v>109</v>
      </c>
      <c r="G4" s="352"/>
      <c r="H4" s="352"/>
      <c r="I4" s="352"/>
      <c r="J4" s="352"/>
      <c r="K4" s="352"/>
      <c r="L4" s="352"/>
      <c r="M4" s="352"/>
      <c r="N4" s="352"/>
    </row>
    <row r="5" spans="1:24" ht="14.25" customHeight="1" x14ac:dyDescent="0.25">
      <c r="A5" s="35" t="s">
        <v>112</v>
      </c>
      <c r="B5" s="23" t="s">
        <v>113</v>
      </c>
      <c r="C5" s="23"/>
      <c r="F5" s="34" t="s">
        <v>114</v>
      </c>
    </row>
    <row r="6" spans="1:24" ht="19.5" hidden="1" customHeight="1" x14ac:dyDescent="0.25">
      <c r="A6" s="39" t="s">
        <v>115</v>
      </c>
      <c r="B6" s="40"/>
      <c r="C6" s="41"/>
      <c r="D6" s="42"/>
      <c r="E6" s="43"/>
      <c r="F6" s="44"/>
    </row>
    <row r="7" spans="1:24" ht="12.75" customHeight="1" x14ac:dyDescent="0.25">
      <c r="A7" s="45" t="s">
        <v>116</v>
      </c>
      <c r="B7" s="46" t="s">
        <v>117</v>
      </c>
      <c r="C7" s="41"/>
      <c r="D7" s="42"/>
      <c r="E7" s="43"/>
      <c r="F7" s="44"/>
    </row>
    <row r="8" spans="1:24" ht="12.75" customHeight="1" x14ac:dyDescent="0.25">
      <c r="A8" s="47" t="s">
        <v>118</v>
      </c>
      <c r="B8" s="48" t="s">
        <v>119</v>
      </c>
      <c r="C8" s="49"/>
      <c r="F8" s="27"/>
    </row>
    <row r="9" spans="1:24" ht="12.75" customHeight="1" x14ac:dyDescent="0.25">
      <c r="A9" s="47" t="s">
        <v>120</v>
      </c>
      <c r="B9" s="353" t="s">
        <v>403</v>
      </c>
      <c r="C9" s="353"/>
      <c r="D9" s="354"/>
      <c r="E9" s="50" t="s">
        <v>121</v>
      </c>
      <c r="G9" s="51" t="s">
        <v>122</v>
      </c>
    </row>
    <row r="10" spans="1:24" ht="25.5" customHeight="1" x14ac:dyDescent="0.35">
      <c r="A10" s="35"/>
      <c r="B10" s="49"/>
      <c r="C10" s="49"/>
      <c r="F10" s="49"/>
      <c r="G10" s="195" t="s">
        <v>404</v>
      </c>
    </row>
    <row r="11" spans="1:24" ht="12.75" customHeight="1" x14ac:dyDescent="0.25">
      <c r="E11" s="35"/>
      <c r="F11" s="52" t="s">
        <v>123</v>
      </c>
      <c r="G11" s="53"/>
      <c r="H11" s="54"/>
      <c r="I11" s="55"/>
      <c r="J11" s="56"/>
      <c r="K11" s="56"/>
      <c r="L11" s="57" t="s">
        <v>124</v>
      </c>
      <c r="M11" s="55"/>
      <c r="N11" s="54"/>
      <c r="O11" s="54"/>
      <c r="P11" s="58"/>
    </row>
    <row r="12" spans="1:24" ht="12.75" customHeight="1" x14ac:dyDescent="0.25">
      <c r="F12" s="59"/>
      <c r="G12" s="60"/>
      <c r="H12" s="61" t="s">
        <v>125</v>
      </c>
      <c r="I12" s="62"/>
      <c r="J12" s="63"/>
      <c r="K12" s="60" t="s">
        <v>126</v>
      </c>
      <c r="L12" s="63"/>
      <c r="M12" s="64" t="s">
        <v>127</v>
      </c>
      <c r="N12" s="61"/>
      <c r="O12" s="65"/>
      <c r="P12" s="66"/>
    </row>
    <row r="13" spans="1:24" ht="12.75" customHeight="1" thickBot="1" x14ac:dyDescent="0.3">
      <c r="A13" s="32"/>
    </row>
    <row r="14" spans="1:24" ht="24" customHeight="1" x14ac:dyDescent="0.3">
      <c r="A14" s="355" t="s">
        <v>128</v>
      </c>
      <c r="B14" s="356"/>
      <c r="C14" s="356"/>
      <c r="D14" s="356"/>
      <c r="E14" s="357"/>
      <c r="M14" s="33" t="s">
        <v>129</v>
      </c>
      <c r="N14" s="33" t="s">
        <v>130</v>
      </c>
      <c r="P14" s="35"/>
      <c r="R14" s="358" t="s">
        <v>131</v>
      </c>
      <c r="S14" s="358"/>
      <c r="T14" s="358"/>
      <c r="U14" s="359"/>
      <c r="V14" s="359"/>
      <c r="W14" s="359"/>
      <c r="X14" s="359"/>
    </row>
    <row r="15" spans="1:24" ht="15" customHeight="1" thickBot="1" x14ac:dyDescent="0.3">
      <c r="A15" s="67"/>
      <c r="B15" s="68"/>
      <c r="C15" s="68"/>
      <c r="D15" s="68"/>
      <c r="E15" s="69"/>
      <c r="P15" s="35"/>
      <c r="R15" s="360" t="s">
        <v>132</v>
      </c>
      <c r="S15" s="360"/>
      <c r="T15" s="361"/>
      <c r="U15" s="361"/>
      <c r="V15" s="361"/>
      <c r="W15" s="361"/>
      <c r="X15" s="361"/>
    </row>
    <row r="16" spans="1:24" ht="42.75" customHeight="1" thickBot="1" x14ac:dyDescent="0.3">
      <c r="A16" s="70" t="s">
        <v>133</v>
      </c>
      <c r="B16" s="348" t="s">
        <v>134</v>
      </c>
      <c r="C16" s="349"/>
      <c r="D16" s="349"/>
      <c r="E16" s="71"/>
      <c r="R16" s="72"/>
      <c r="S16" s="73"/>
      <c r="T16" s="73" t="s">
        <v>135</v>
      </c>
      <c r="U16" s="74"/>
      <c r="V16" s="75" t="str">
        <f>B4</f>
        <v>ER.CA04.00001</v>
      </c>
      <c r="W16" s="75"/>
      <c r="X16" s="76"/>
    </row>
    <row r="17" spans="1:24" ht="25.5" customHeight="1" x14ac:dyDescent="0.25">
      <c r="A17" s="70"/>
      <c r="B17" s="77" t="str">
        <f>$B$5&amp;"."&amp;$B$3&amp;$B$6&amp;"."&amp;"0"&amp;$B$9</f>
        <v>EQ.MT.05011</v>
      </c>
      <c r="C17" s="78"/>
      <c r="D17" s="78"/>
      <c r="E17" s="71"/>
      <c r="R17" s="79"/>
      <c r="S17" s="79"/>
      <c r="T17" s="79"/>
      <c r="U17" s="80"/>
      <c r="V17" s="81"/>
      <c r="W17" s="81"/>
      <c r="X17" s="81"/>
    </row>
    <row r="18" spans="1:24" ht="12.75" customHeight="1" x14ac:dyDescent="0.25">
      <c r="A18" s="82"/>
      <c r="C18" s="83"/>
      <c r="D18" s="84"/>
      <c r="E18" s="85"/>
      <c r="G18" s="86"/>
      <c r="R18" s="314" t="s">
        <v>136</v>
      </c>
      <c r="S18" s="315"/>
      <c r="T18" s="316"/>
      <c r="U18" s="316"/>
      <c r="V18" s="316"/>
      <c r="W18" s="316"/>
      <c r="X18" s="317"/>
    </row>
    <row r="19" spans="1:24" ht="12.75" customHeight="1" x14ac:dyDescent="0.25">
      <c r="A19" s="87"/>
      <c r="B19" s="88"/>
      <c r="C19" s="88"/>
      <c r="D19" s="65"/>
      <c r="E19" s="89"/>
      <c r="J19" s="31"/>
      <c r="K19" s="31"/>
      <c r="L19" s="31"/>
      <c r="R19" s="325" t="s">
        <v>137</v>
      </c>
      <c r="S19" s="326"/>
      <c r="T19" s="327"/>
      <c r="U19" s="327"/>
      <c r="V19" s="327"/>
      <c r="W19" s="327"/>
      <c r="X19" s="328"/>
    </row>
    <row r="20" spans="1:24" ht="12.75" customHeight="1" x14ac:dyDescent="0.25">
      <c r="A20" s="91"/>
      <c r="B20" s="92"/>
      <c r="C20" s="92"/>
      <c r="D20" s="93"/>
      <c r="E20" s="94"/>
      <c r="J20" s="95"/>
      <c r="K20" s="95"/>
      <c r="L20" s="95"/>
      <c r="M20" s="34"/>
      <c r="R20" s="322" t="str">
        <f>"WF."&amp;$B7&amp;".2bcde"</f>
        <v>WF.CA.2bcde</v>
      </c>
      <c r="S20" s="323"/>
      <c r="T20" s="323"/>
      <c r="U20" s="323"/>
      <c r="V20" s="323"/>
      <c r="W20" s="323"/>
      <c r="X20" s="324"/>
    </row>
    <row r="21" spans="1:24" ht="12.75" customHeight="1" x14ac:dyDescent="0.25">
      <c r="A21" s="96" t="s">
        <v>138</v>
      </c>
      <c r="B21" s="97" t="str">
        <f>"I.CXP."&amp;$B$3&amp;"."&amp;"0"&amp;$B$9&amp;".40"</f>
        <v>I.CXP.MT.05011.40</v>
      </c>
      <c r="C21" s="98"/>
      <c r="D21" s="98"/>
      <c r="E21" s="71"/>
      <c r="F21" s="99" t="s">
        <v>139</v>
      </c>
      <c r="G21" s="61" t="str">
        <f>"CB.CX."&amp;$B$3&amp;".0"&amp;$B$9</f>
        <v>CB.CX.MT.05011</v>
      </c>
      <c r="H21" s="88"/>
      <c r="I21" s="100"/>
      <c r="J21" s="63"/>
      <c r="K21" s="63" t="s">
        <v>140</v>
      </c>
      <c r="L21" s="63"/>
      <c r="M21" s="61" t="str">
        <f>$B$4</f>
        <v>ER.CA04.00001</v>
      </c>
      <c r="N21" s="62" t="str">
        <f>"-"&amp;$B$5&amp;"."&amp;$B$3&amp;$B$6&amp;"."&amp;"0"&amp;$B$9</f>
        <v>-EQ.MT.05011</v>
      </c>
      <c r="O21" s="88"/>
      <c r="P21" s="100"/>
      <c r="Q21" s="63"/>
      <c r="R21" s="101" t="s">
        <v>141</v>
      </c>
      <c r="S21" s="196"/>
      <c r="T21" s="102"/>
      <c r="U21" s="102"/>
      <c r="V21" s="102"/>
      <c r="W21" s="102"/>
      <c r="X21" s="103"/>
    </row>
    <row r="22" spans="1:24" ht="12.75" customHeight="1" x14ac:dyDescent="0.25">
      <c r="A22" s="104" t="s">
        <v>142</v>
      </c>
      <c r="C22" s="105"/>
      <c r="D22" s="84"/>
      <c r="E22" s="106"/>
      <c r="F22" s="36"/>
      <c r="I22" s="107"/>
      <c r="J22" s="49"/>
      <c r="K22" s="49"/>
      <c r="L22" s="49"/>
      <c r="P22" s="49"/>
      <c r="R22" s="108">
        <v>1</v>
      </c>
      <c r="S22" s="197"/>
      <c r="T22" s="102"/>
      <c r="U22" s="102"/>
      <c r="V22" s="102"/>
      <c r="W22" s="102"/>
      <c r="X22" s="103"/>
    </row>
    <row r="23" spans="1:24" ht="12.75" customHeight="1" x14ac:dyDescent="0.25">
      <c r="A23" s="70"/>
      <c r="B23" s="105"/>
      <c r="C23" s="105"/>
      <c r="D23" s="98"/>
      <c r="E23" s="85"/>
      <c r="F23" s="109"/>
      <c r="G23" s="320" t="s">
        <v>143</v>
      </c>
      <c r="H23" s="321"/>
      <c r="I23" s="321"/>
      <c r="J23" s="321"/>
      <c r="K23" s="321"/>
      <c r="L23" s="321"/>
      <c r="M23" s="321"/>
      <c r="N23" s="321"/>
      <c r="R23" s="110"/>
      <c r="S23" s="111"/>
      <c r="T23" s="111"/>
      <c r="U23" s="111"/>
      <c r="V23" s="111"/>
      <c r="W23" s="111"/>
      <c r="X23" s="112"/>
    </row>
    <row r="24" spans="1:24" ht="12.75" customHeight="1" thickBot="1" x14ac:dyDescent="0.3">
      <c r="A24" s="70"/>
      <c r="B24" s="105"/>
      <c r="C24" s="105"/>
      <c r="D24" s="98"/>
      <c r="E24" s="85"/>
      <c r="F24" s="36"/>
      <c r="G24" s="321"/>
      <c r="H24" s="321"/>
      <c r="I24" s="321"/>
      <c r="J24" s="321"/>
      <c r="K24" s="321"/>
      <c r="L24" s="321"/>
      <c r="M24" s="321"/>
      <c r="N24" s="321"/>
      <c r="R24" s="113"/>
      <c r="S24" s="113"/>
      <c r="T24" s="113"/>
      <c r="U24" s="113"/>
      <c r="V24" s="113"/>
      <c r="W24" s="113"/>
      <c r="X24" s="113"/>
    </row>
    <row r="25" spans="1:24" ht="12.75" customHeight="1" x14ac:dyDescent="0.25">
      <c r="A25" s="70"/>
      <c r="B25" s="105"/>
      <c r="C25" s="105"/>
      <c r="D25" s="98"/>
      <c r="E25" s="85"/>
      <c r="F25" s="36"/>
      <c r="G25" s="321"/>
      <c r="H25" s="321"/>
      <c r="I25" s="321"/>
      <c r="J25" s="321"/>
      <c r="K25" s="321"/>
      <c r="L25" s="321"/>
      <c r="M25" s="321"/>
      <c r="N25" s="321"/>
      <c r="R25" s="332" t="s">
        <v>144</v>
      </c>
      <c r="S25" s="333"/>
      <c r="T25" s="333"/>
      <c r="U25" s="336"/>
      <c r="V25" s="336"/>
      <c r="W25" s="336"/>
      <c r="X25" s="337"/>
    </row>
    <row r="26" spans="1:24" ht="12.75" customHeight="1" x14ac:dyDescent="0.25">
      <c r="A26" s="70"/>
      <c r="B26" s="105"/>
      <c r="C26" s="105"/>
      <c r="D26" s="98"/>
      <c r="E26" s="85"/>
      <c r="F26" s="36"/>
      <c r="G26" s="321"/>
      <c r="H26" s="321"/>
      <c r="I26" s="321"/>
      <c r="J26" s="321"/>
      <c r="K26" s="321"/>
      <c r="L26" s="321"/>
      <c r="M26" s="321"/>
      <c r="N26" s="321"/>
      <c r="R26" s="114"/>
      <c r="S26" s="113"/>
      <c r="T26" s="113"/>
      <c r="U26" s="86" t="s">
        <v>145</v>
      </c>
      <c r="V26" s="115"/>
      <c r="W26" s="115"/>
      <c r="X26" s="85"/>
    </row>
    <row r="27" spans="1:24" ht="12.75" customHeight="1" x14ac:dyDescent="0.25">
      <c r="A27" s="70"/>
      <c r="B27" s="105"/>
      <c r="C27" s="105"/>
      <c r="D27" s="98"/>
      <c r="E27" s="85"/>
      <c r="F27" s="36"/>
      <c r="G27" s="321"/>
      <c r="H27" s="321"/>
      <c r="I27" s="321"/>
      <c r="J27" s="321"/>
      <c r="K27" s="321"/>
      <c r="L27" s="321"/>
      <c r="M27" s="321"/>
      <c r="N27" s="321"/>
      <c r="R27" s="116"/>
      <c r="S27" s="63"/>
      <c r="T27" s="63"/>
      <c r="U27" s="63"/>
      <c r="V27" s="63"/>
      <c r="W27" s="63"/>
      <c r="X27" s="89"/>
    </row>
    <row r="28" spans="1:24" ht="12.75" customHeight="1" x14ac:dyDescent="0.25">
      <c r="A28" s="91"/>
      <c r="B28" s="117"/>
      <c r="C28" s="117"/>
      <c r="D28" s="93"/>
      <c r="E28" s="94"/>
      <c r="F28" s="36"/>
      <c r="R28" s="114"/>
      <c r="S28" s="113"/>
      <c r="T28" s="113"/>
      <c r="U28" s="113"/>
      <c r="V28" s="113"/>
      <c r="W28" s="113"/>
      <c r="X28" s="85"/>
    </row>
    <row r="29" spans="1:24" ht="12.75" customHeight="1" x14ac:dyDescent="0.25">
      <c r="A29" s="70" t="s">
        <v>146</v>
      </c>
      <c r="B29" s="97" t="str">
        <f>"I.CPP."&amp;$B$3&amp;"."&amp;"0"&amp;$B$9&amp;".30"</f>
        <v>I.CPP.MT.05011.30</v>
      </c>
      <c r="C29" s="98"/>
      <c r="D29" s="98"/>
      <c r="E29" s="71"/>
      <c r="R29" s="338" t="s">
        <v>147</v>
      </c>
      <c r="S29" s="339"/>
      <c r="T29" s="339"/>
      <c r="U29" s="327"/>
      <c r="V29" s="327"/>
      <c r="W29" s="327"/>
      <c r="X29" s="340"/>
    </row>
    <row r="30" spans="1:24" ht="12.75" customHeight="1" x14ac:dyDescent="0.25">
      <c r="A30" s="114"/>
      <c r="C30" s="105"/>
      <c r="D30" s="84"/>
      <c r="E30" s="106"/>
      <c r="G30" s="37"/>
      <c r="H30" s="37"/>
      <c r="I30" s="37"/>
      <c r="M30" s="37"/>
      <c r="N30" s="37"/>
      <c r="O30" s="37"/>
      <c r="R30" s="119" t="s">
        <v>148</v>
      </c>
      <c r="S30" s="198"/>
      <c r="T30" s="113"/>
      <c r="U30" s="86" t="str">
        <f>"I.CPP."&amp;$B$7&amp;$B$8&amp;".'abcd3'"&amp;".XX"</f>
        <v>I.CPP.CA04.'abcd3'.XX</v>
      </c>
      <c r="V30" s="113"/>
      <c r="W30" s="113"/>
      <c r="X30" s="85"/>
    </row>
    <row r="31" spans="1:24" ht="12.75" customHeight="1" x14ac:dyDescent="0.25">
      <c r="A31" s="114"/>
      <c r="C31" s="105"/>
      <c r="D31" s="84"/>
      <c r="E31" s="106"/>
      <c r="F31" s="65" t="s">
        <v>149</v>
      </c>
      <c r="G31" s="61" t="str">
        <f>"CB.U6."&amp;$B$7&amp;".0"&amp;$B$9</f>
        <v>CB.U6.CA.05011</v>
      </c>
      <c r="H31" s="88"/>
      <c r="I31" s="100"/>
      <c r="J31" s="63"/>
      <c r="K31" s="63" t="s">
        <v>140</v>
      </c>
      <c r="L31" s="63"/>
      <c r="M31" s="61" t="str">
        <f t="shared" ref="M31:M36" si="0">$B$4</f>
        <v>ER.CA04.00001</v>
      </c>
      <c r="N31" s="62" t="str">
        <f>"-"&amp;B17</f>
        <v>-EQ.MT.05011</v>
      </c>
      <c r="O31" s="120"/>
      <c r="P31" s="120"/>
      <c r="Q31" s="89"/>
      <c r="R31" s="121">
        <v>1</v>
      </c>
      <c r="S31" s="86"/>
      <c r="T31" s="113"/>
      <c r="U31" s="86"/>
      <c r="V31" s="113"/>
      <c r="W31" s="113"/>
      <c r="X31" s="85"/>
    </row>
    <row r="32" spans="1:24" ht="12.75" customHeight="1" x14ac:dyDescent="0.25">
      <c r="A32" s="122"/>
      <c r="B32" s="105"/>
      <c r="C32" s="105"/>
      <c r="D32" s="123"/>
      <c r="E32" s="106"/>
      <c r="F32" s="65" t="s">
        <v>149</v>
      </c>
      <c r="G32" s="61" t="str">
        <f>"CB.U6."&amp;$B$7&amp;".0"&amp;$B$9+1</f>
        <v>CB.U6.CA.05012</v>
      </c>
      <c r="H32" s="88"/>
      <c r="I32" s="100"/>
      <c r="J32" s="124"/>
      <c r="K32" s="63" t="s">
        <v>140</v>
      </c>
      <c r="L32" s="124"/>
      <c r="M32" s="61" t="str">
        <f t="shared" si="0"/>
        <v>ER.CA04.00001</v>
      </c>
      <c r="N32" s="62" t="str">
        <f>"-"&amp;B17</f>
        <v>-EQ.MT.05011</v>
      </c>
      <c r="O32" s="88"/>
      <c r="P32" s="100"/>
      <c r="Q32" s="125"/>
      <c r="R32" s="121">
        <f>R31+1</f>
        <v>2</v>
      </c>
      <c r="S32" s="345" t="s">
        <v>405</v>
      </c>
      <c r="T32" s="346"/>
      <c r="U32" s="346"/>
      <c r="V32" s="346"/>
      <c r="W32" s="346"/>
      <c r="X32" s="347"/>
    </row>
    <row r="33" spans="1:24" ht="12.75" customHeight="1" x14ac:dyDescent="0.25">
      <c r="A33" s="70"/>
      <c r="B33" s="105"/>
      <c r="C33" s="105"/>
      <c r="D33" s="98"/>
      <c r="E33" s="85"/>
      <c r="F33" s="65" t="s">
        <v>149</v>
      </c>
      <c r="G33" s="61" t="str">
        <f>"CB.U6."&amp;$B$7&amp;".0"&amp;$B$9+2</f>
        <v>CB.U6.CA.05013</v>
      </c>
      <c r="H33" s="88"/>
      <c r="I33" s="100"/>
      <c r="J33" s="56"/>
      <c r="K33" s="63" t="s">
        <v>140</v>
      </c>
      <c r="L33" s="56"/>
      <c r="M33" s="61" t="str">
        <f t="shared" si="0"/>
        <v>ER.CA04.00001</v>
      </c>
      <c r="N33" s="62" t="str">
        <f>"-"&amp;B17</f>
        <v>-EQ.MT.05011</v>
      </c>
      <c r="O33" s="88"/>
      <c r="P33" s="100"/>
      <c r="Q33" s="125"/>
      <c r="R33" s="121">
        <f>R32+1</f>
        <v>3</v>
      </c>
      <c r="S33" s="199" t="str">
        <f>"0"&amp;$B$9</f>
        <v>05011</v>
      </c>
      <c r="T33" s="199" t="str">
        <f>"0"&amp;$B$9+1</f>
        <v>05012</v>
      </c>
      <c r="U33" s="199" t="str">
        <f>"0"&amp;$B$9+2</f>
        <v>05013</v>
      </c>
      <c r="V33" s="199" t="str">
        <f>"0"&amp;$B$9+3</f>
        <v>05014</v>
      </c>
      <c r="W33" s="199" t="str">
        <f>"0"&amp;$B$9+4</f>
        <v>05015</v>
      </c>
      <c r="X33" s="199" t="str">
        <f>"0"&amp;$B$9+5</f>
        <v>05016</v>
      </c>
    </row>
    <row r="34" spans="1:24" ht="12.75" customHeight="1" x14ac:dyDescent="0.25">
      <c r="A34" s="70"/>
      <c r="B34" s="113"/>
      <c r="C34" s="113"/>
      <c r="D34" s="98"/>
      <c r="E34" s="85"/>
      <c r="F34" s="65" t="s">
        <v>149</v>
      </c>
      <c r="G34" s="61" t="str">
        <f>"CB.U6."&amp;$B$7&amp;".0"&amp;$B$9+3</f>
        <v>CB.U6.CA.05014</v>
      </c>
      <c r="H34" s="88"/>
      <c r="I34" s="100"/>
      <c r="J34" s="56"/>
      <c r="K34" s="63" t="s">
        <v>140</v>
      </c>
      <c r="L34" s="56"/>
      <c r="M34" s="61" t="str">
        <f t="shared" si="0"/>
        <v>ER.CA04.00001</v>
      </c>
      <c r="N34" s="62" t="str">
        <f>"-"&amp;B17</f>
        <v>-EQ.MT.05011</v>
      </c>
      <c r="O34" s="88"/>
      <c r="P34" s="100"/>
      <c r="Q34" s="89"/>
      <c r="R34" s="121">
        <f>R33+1</f>
        <v>4</v>
      </c>
      <c r="S34" s="329" t="str">
        <f>A1</f>
        <v>MT-01 Typical Tenant</v>
      </c>
      <c r="T34" s="330"/>
      <c r="U34" s="330"/>
      <c r="V34" s="330"/>
      <c r="W34" s="330"/>
      <c r="X34" s="331"/>
    </row>
    <row r="35" spans="1:24" ht="12.75" customHeight="1" x14ac:dyDescent="0.25">
      <c r="A35" s="70"/>
      <c r="B35" s="113"/>
      <c r="C35" s="113"/>
      <c r="D35" s="98"/>
      <c r="E35" s="85"/>
      <c r="F35" s="65" t="s">
        <v>149</v>
      </c>
      <c r="G35" s="61" t="str">
        <f>"CB.U6."&amp;$B$7&amp;".0"&amp;$B$9+4</f>
        <v>CB.U6.CA.05015</v>
      </c>
      <c r="H35" s="88"/>
      <c r="I35" s="100"/>
      <c r="J35" s="56"/>
      <c r="K35" s="63" t="s">
        <v>140</v>
      </c>
      <c r="L35" s="56"/>
      <c r="M35" s="61" t="str">
        <f t="shared" si="0"/>
        <v>ER.CA04.00001</v>
      </c>
      <c r="N35" s="62" t="str">
        <f>"-"&amp;B17</f>
        <v>-EQ.MT.05011</v>
      </c>
      <c r="O35" s="88"/>
      <c r="P35" s="100"/>
      <c r="Q35" s="89"/>
      <c r="R35" s="121">
        <f>R34+1</f>
        <v>5</v>
      </c>
      <c r="S35" s="86"/>
      <c r="T35" s="113"/>
      <c r="U35" s="113"/>
      <c r="V35" s="113"/>
      <c r="W35" s="113"/>
      <c r="X35" s="85"/>
    </row>
    <row r="36" spans="1:24" ht="12.75" customHeight="1" x14ac:dyDescent="0.25">
      <c r="A36" s="70"/>
      <c r="B36" s="113"/>
      <c r="C36" s="113"/>
      <c r="D36" s="98"/>
      <c r="E36" s="85"/>
      <c r="F36" s="65" t="s">
        <v>149</v>
      </c>
      <c r="G36" s="61" t="str">
        <f>"CB.U6."&amp;$B$7&amp;".0"&amp;$B$9+5</f>
        <v>CB.U6.CA.05016</v>
      </c>
      <c r="H36" s="88"/>
      <c r="I36" s="100"/>
      <c r="J36" s="56"/>
      <c r="K36" s="63" t="s">
        <v>140</v>
      </c>
      <c r="L36" s="56"/>
      <c r="M36" s="61" t="str">
        <f t="shared" si="0"/>
        <v>ER.CA04.00001</v>
      </c>
      <c r="N36" s="62" t="str">
        <f>"-"&amp;B17</f>
        <v>-EQ.MT.05011</v>
      </c>
      <c r="O36" s="88"/>
      <c r="P36" s="100"/>
      <c r="Q36" s="89"/>
      <c r="R36" s="121">
        <f>R35+1</f>
        <v>6</v>
      </c>
      <c r="S36" s="86"/>
      <c r="T36" s="113"/>
      <c r="U36" s="113"/>
      <c r="V36" s="113"/>
      <c r="W36" s="113"/>
      <c r="X36" s="85"/>
    </row>
    <row r="37" spans="1:24" ht="12.75" customHeight="1" thickBot="1" x14ac:dyDescent="0.3">
      <c r="A37" s="87"/>
      <c r="B37" s="63"/>
      <c r="C37" s="63"/>
      <c r="D37" s="65"/>
      <c r="E37" s="89"/>
      <c r="F37" s="36"/>
      <c r="R37" s="126"/>
      <c r="S37" s="127"/>
      <c r="T37" s="127"/>
      <c r="U37" s="127"/>
      <c r="V37" s="127"/>
      <c r="W37" s="127"/>
      <c r="X37" s="128"/>
    </row>
    <row r="38" spans="1:24" ht="12.75" customHeight="1" thickBot="1" x14ac:dyDescent="0.3">
      <c r="A38" s="91"/>
      <c r="B38" s="92"/>
      <c r="C38" s="92"/>
      <c r="D38" s="93"/>
      <c r="E38" s="94"/>
      <c r="R38" s="129"/>
      <c r="S38" s="129"/>
      <c r="T38" s="129"/>
      <c r="U38" s="98"/>
      <c r="V38" s="98"/>
      <c r="W38" s="98"/>
      <c r="X38" s="98"/>
    </row>
    <row r="39" spans="1:24" ht="12.75" customHeight="1" x14ac:dyDescent="0.25">
      <c r="A39" s="70" t="s">
        <v>150</v>
      </c>
      <c r="B39" s="97" t="str">
        <f>"I.CPB."&amp;$B$3&amp;"."&amp;"0"&amp;$B$9&amp;".20"</f>
        <v>I.CPB.MT.05011.20</v>
      </c>
      <c r="C39" s="98"/>
      <c r="D39" s="98"/>
      <c r="E39" s="71"/>
      <c r="F39" s="36"/>
      <c r="R39" s="332" t="s">
        <v>151</v>
      </c>
      <c r="S39" s="333"/>
      <c r="T39" s="333"/>
      <c r="U39" s="334"/>
      <c r="V39" s="334"/>
      <c r="W39" s="334"/>
      <c r="X39" s="335"/>
    </row>
    <row r="40" spans="1:24" ht="12.75" customHeight="1" x14ac:dyDescent="0.25">
      <c r="A40" s="70"/>
      <c r="B40" s="97"/>
      <c r="C40" s="98"/>
      <c r="D40" s="98"/>
      <c r="E40" s="71"/>
      <c r="F40" s="36"/>
      <c r="R40" s="130" t="s">
        <v>152</v>
      </c>
      <c r="S40" s="200"/>
      <c r="T40" s="98"/>
      <c r="U40" s="90"/>
      <c r="V40" s="90"/>
      <c r="W40" s="90"/>
      <c r="X40" s="118"/>
    </row>
    <row r="41" spans="1:24" ht="12.75" customHeight="1" x14ac:dyDescent="0.25">
      <c r="A41" s="114"/>
      <c r="C41" s="105"/>
      <c r="D41" s="84"/>
      <c r="E41" s="106"/>
      <c r="F41" s="65" t="s">
        <v>153</v>
      </c>
      <c r="G41" s="61" t="str">
        <f>"CB.U5."&amp;$B$7&amp;".0"&amp;$B$9</f>
        <v>CB.U5.CA.05011</v>
      </c>
      <c r="H41" s="88"/>
      <c r="I41" s="100"/>
      <c r="J41" s="131"/>
      <c r="K41" s="63" t="s">
        <v>140</v>
      </c>
      <c r="L41" s="131"/>
      <c r="M41" s="61" t="str">
        <f>$B$4</f>
        <v>ER.CA04.00001</v>
      </c>
      <c r="N41" s="62" t="str">
        <f>"-"&amp;B17</f>
        <v>-EQ.MT.05011</v>
      </c>
      <c r="O41" s="88"/>
      <c r="P41" s="100"/>
      <c r="Q41" s="89"/>
      <c r="R41" s="132" t="s">
        <v>154</v>
      </c>
      <c r="S41" s="84"/>
      <c r="T41" s="129"/>
      <c r="U41" s="86" t="str">
        <f>"I.CPB."&amp;$B$7&amp;$B$8&amp;".'abcde'"&amp;".XX"</f>
        <v>I.CPB.CA04.'abcde'.XX</v>
      </c>
      <c r="V41" s="113"/>
      <c r="W41" s="113"/>
      <c r="X41" s="85"/>
    </row>
    <row r="42" spans="1:24" ht="12.75" customHeight="1" x14ac:dyDescent="0.25">
      <c r="A42" s="114"/>
      <c r="C42" s="105"/>
      <c r="D42" s="84"/>
      <c r="E42" s="106"/>
      <c r="F42" s="98"/>
      <c r="G42" s="129"/>
      <c r="H42" s="105"/>
      <c r="I42" s="84"/>
      <c r="J42" s="133"/>
      <c r="K42" s="113"/>
      <c r="L42" s="133"/>
      <c r="M42" s="129"/>
      <c r="N42" s="134"/>
      <c r="O42" s="105"/>
      <c r="P42" s="84"/>
      <c r="Q42" s="113"/>
      <c r="R42" s="70"/>
      <c r="S42" s="129"/>
      <c r="T42" s="129"/>
      <c r="U42" s="86"/>
      <c r="V42" s="113"/>
      <c r="W42" s="113"/>
      <c r="X42" s="85"/>
    </row>
    <row r="43" spans="1:24" ht="12.75" customHeight="1" thickBot="1" x14ac:dyDescent="0.3">
      <c r="A43" s="87"/>
      <c r="B43" s="88"/>
      <c r="C43" s="88"/>
      <c r="D43" s="65"/>
      <c r="E43" s="89"/>
      <c r="F43" s="36"/>
      <c r="R43" s="135"/>
      <c r="S43" s="136"/>
      <c r="T43" s="136"/>
      <c r="U43" s="137"/>
      <c r="V43" s="138"/>
      <c r="W43" s="138"/>
      <c r="X43" s="139"/>
    </row>
    <row r="44" spans="1:24" ht="12.75" customHeight="1" thickBot="1" x14ac:dyDescent="0.3">
      <c r="A44" s="91"/>
      <c r="B44" s="92"/>
      <c r="C44" s="92"/>
      <c r="D44" s="93"/>
      <c r="E44" s="94"/>
      <c r="R44" s="129"/>
      <c r="S44" s="129"/>
      <c r="T44" s="129"/>
      <c r="U44" s="105"/>
      <c r="V44" s="98"/>
      <c r="W44" s="98"/>
      <c r="X44" s="129"/>
    </row>
    <row r="45" spans="1:24" ht="12.75" customHeight="1" x14ac:dyDescent="0.25">
      <c r="A45" s="70"/>
      <c r="B45" s="113"/>
      <c r="C45" s="113"/>
      <c r="D45" s="98"/>
      <c r="E45" s="85"/>
      <c r="R45" s="332" t="s">
        <v>144</v>
      </c>
      <c r="S45" s="333"/>
      <c r="T45" s="333"/>
      <c r="U45" s="336"/>
      <c r="V45" s="336"/>
      <c r="W45" s="336"/>
      <c r="X45" s="337"/>
    </row>
    <row r="46" spans="1:24" ht="12.75" customHeight="1" x14ac:dyDescent="0.25">
      <c r="A46" s="70"/>
      <c r="B46" s="113"/>
      <c r="C46" s="113"/>
      <c r="D46" s="98"/>
      <c r="E46" s="85"/>
      <c r="R46" s="114"/>
      <c r="S46" s="113"/>
      <c r="T46" s="113"/>
      <c r="U46" s="86" t="s">
        <v>155</v>
      </c>
      <c r="V46" s="115"/>
      <c r="W46" s="115"/>
      <c r="X46" s="85"/>
    </row>
    <row r="47" spans="1:24" ht="12.75" customHeight="1" x14ac:dyDescent="0.25">
      <c r="A47" s="70"/>
      <c r="B47" s="113"/>
      <c r="C47" s="113"/>
      <c r="D47" s="98"/>
      <c r="E47" s="85"/>
      <c r="R47" s="116"/>
      <c r="S47" s="63"/>
      <c r="T47" s="63"/>
      <c r="U47" s="63"/>
      <c r="V47" s="63"/>
      <c r="W47" s="63"/>
      <c r="X47" s="89"/>
    </row>
    <row r="48" spans="1:24" ht="12.75" customHeight="1" x14ac:dyDescent="0.25">
      <c r="A48" s="70"/>
      <c r="B48" s="113"/>
      <c r="C48" s="113"/>
      <c r="D48" s="98"/>
      <c r="E48" s="85"/>
      <c r="R48" s="70"/>
      <c r="S48" s="129"/>
      <c r="T48" s="129"/>
      <c r="U48" s="105"/>
      <c r="V48" s="98"/>
      <c r="W48" s="98"/>
      <c r="X48" s="140"/>
    </row>
    <row r="49" spans="1:24" ht="12.75" customHeight="1" x14ac:dyDescent="0.25">
      <c r="A49" s="70" t="s">
        <v>156</v>
      </c>
      <c r="B49" s="97" t="str">
        <f>"I.FPP."&amp;$B$3&amp;"."&amp;"0"&amp;$B$9&amp;".10"</f>
        <v>I.FPP.MT.05011.10</v>
      </c>
      <c r="C49" s="98"/>
      <c r="D49" s="98"/>
      <c r="E49" s="71"/>
      <c r="F49" s="36"/>
      <c r="R49" s="338" t="s">
        <v>157</v>
      </c>
      <c r="S49" s="339"/>
      <c r="T49" s="339"/>
      <c r="U49" s="327"/>
      <c r="V49" s="327"/>
      <c r="W49" s="327"/>
      <c r="X49" s="340"/>
    </row>
    <row r="50" spans="1:24" ht="12.75" customHeight="1" x14ac:dyDescent="0.25">
      <c r="A50" s="70"/>
      <c r="B50" s="97"/>
      <c r="C50" s="98"/>
      <c r="D50" s="98"/>
      <c r="E50" s="71"/>
      <c r="F50" s="36"/>
      <c r="R50" s="104"/>
      <c r="S50" s="98"/>
      <c r="T50" s="98"/>
      <c r="U50" s="86" t="str">
        <f>"I.FPP."&amp;$B$7&amp;$B$8&amp;".'abcd1'"&amp;".XX"</f>
        <v>I.FPP.CA04.'abcd1'.XX</v>
      </c>
      <c r="V50" s="90"/>
      <c r="W50" s="90"/>
      <c r="X50" s="118"/>
    </row>
    <row r="51" spans="1:24" ht="12.75" customHeight="1" x14ac:dyDescent="0.25">
      <c r="A51" s="70"/>
      <c r="B51" s="97"/>
      <c r="C51" s="98"/>
      <c r="D51" s="98"/>
      <c r="E51" s="71"/>
      <c r="F51" s="36"/>
      <c r="R51" s="119" t="s">
        <v>148</v>
      </c>
      <c r="S51" s="198"/>
      <c r="T51" s="98"/>
      <c r="U51" s="86"/>
      <c r="V51" s="90"/>
      <c r="W51" s="90"/>
      <c r="X51" s="118"/>
    </row>
    <row r="52" spans="1:24" ht="12.75" customHeight="1" x14ac:dyDescent="0.25">
      <c r="A52" s="114"/>
      <c r="B52" s="105"/>
      <c r="C52" s="105"/>
      <c r="D52" s="84"/>
      <c r="E52" s="106"/>
      <c r="F52" s="65" t="s">
        <v>158</v>
      </c>
      <c r="G52" s="61" t="str">
        <f>"FB.SM."&amp;$B$7&amp;".0"&amp;$B$9</f>
        <v>FB.SM.CA.05011</v>
      </c>
      <c r="H52" s="88"/>
      <c r="I52" s="100"/>
      <c r="J52" s="131"/>
      <c r="K52" s="63" t="s">
        <v>140</v>
      </c>
      <c r="L52" s="131"/>
      <c r="M52" s="61" t="str">
        <f>$B$4</f>
        <v>ER.CA04.00001</v>
      </c>
      <c r="N52" s="62" t="str">
        <f>"-"&amp;B17</f>
        <v>-EQ.MT.05011</v>
      </c>
      <c r="O52" s="88"/>
      <c r="P52" s="100"/>
      <c r="Q52" s="89"/>
      <c r="R52" s="121">
        <v>1</v>
      </c>
      <c r="S52" s="86"/>
      <c r="T52" s="129"/>
      <c r="V52" s="98"/>
      <c r="W52" s="98"/>
      <c r="X52" s="141"/>
    </row>
    <row r="53" spans="1:24" ht="12.75" customHeight="1" x14ac:dyDescent="0.25">
      <c r="A53" s="82"/>
      <c r="B53" s="113"/>
      <c r="C53" s="113"/>
      <c r="D53" s="98"/>
      <c r="E53" s="85"/>
      <c r="F53" s="93" t="s">
        <v>159</v>
      </c>
      <c r="R53" s="121">
        <f>R52+1</f>
        <v>2</v>
      </c>
      <c r="S53" s="201" t="s">
        <v>406</v>
      </c>
      <c r="T53" s="202"/>
      <c r="U53" s="202"/>
      <c r="V53" s="202"/>
      <c r="W53" s="202"/>
      <c r="X53" s="203"/>
    </row>
    <row r="54" spans="1:24" ht="12.75" customHeight="1" x14ac:dyDescent="0.25">
      <c r="A54" s="82"/>
      <c r="B54" s="113"/>
      <c r="C54" s="113"/>
      <c r="D54" s="98"/>
      <c r="E54" s="85"/>
      <c r="F54" s="98"/>
      <c r="R54" s="121">
        <f>R53+1</f>
        <v>3</v>
      </c>
      <c r="S54" s="204">
        <f>R52</f>
        <v>1</v>
      </c>
      <c r="T54" s="205" t="s">
        <v>407</v>
      </c>
      <c r="U54" s="206">
        <f>R57</f>
        <v>6</v>
      </c>
      <c r="V54" s="207" t="str">
        <f>G52</f>
        <v>FB.SM.CA.05011</v>
      </c>
      <c r="W54" s="208"/>
      <c r="X54" s="209"/>
    </row>
    <row r="55" spans="1:24" ht="12.75" customHeight="1" x14ac:dyDescent="0.25">
      <c r="A55" s="82"/>
      <c r="B55" s="113"/>
      <c r="C55" s="113"/>
      <c r="D55" s="98"/>
      <c r="E55" s="85"/>
      <c r="F55" s="98"/>
      <c r="R55" s="121">
        <f>R54+1</f>
        <v>4</v>
      </c>
      <c r="S55" s="210"/>
      <c r="T55" s="211" t="str">
        <f>A1</f>
        <v>MT-01 Typical Tenant</v>
      </c>
      <c r="U55" s="212"/>
      <c r="V55" s="213"/>
      <c r="W55" s="214"/>
      <c r="X55" s="209"/>
    </row>
    <row r="56" spans="1:24" ht="12.75" customHeight="1" x14ac:dyDescent="0.25">
      <c r="A56" s="82"/>
      <c r="B56" s="113"/>
      <c r="C56" s="113"/>
      <c r="D56" s="98"/>
      <c r="E56" s="85"/>
      <c r="F56" s="98"/>
      <c r="R56" s="121">
        <f>R55+1</f>
        <v>5</v>
      </c>
      <c r="S56" s="215"/>
      <c r="T56" s="215"/>
      <c r="U56" s="216"/>
      <c r="V56" s="217"/>
      <c r="W56" s="218"/>
      <c r="X56" s="209"/>
    </row>
    <row r="57" spans="1:24" ht="12.75" customHeight="1" x14ac:dyDescent="0.25">
      <c r="A57" s="82"/>
      <c r="B57" s="113"/>
      <c r="C57" s="113"/>
      <c r="D57" s="98"/>
      <c r="E57" s="85"/>
      <c r="F57" s="98"/>
      <c r="R57" s="121">
        <f>R56+1</f>
        <v>6</v>
      </c>
      <c r="S57" s="219"/>
      <c r="T57" s="217"/>
      <c r="U57" s="220"/>
      <c r="V57" s="221"/>
      <c r="W57" s="218"/>
      <c r="X57" s="209"/>
    </row>
    <row r="58" spans="1:24" ht="12.75" customHeight="1" x14ac:dyDescent="0.25">
      <c r="A58" s="82"/>
      <c r="B58" s="113"/>
      <c r="C58" s="113"/>
      <c r="D58" s="98"/>
      <c r="E58" s="85"/>
      <c r="F58" s="98"/>
      <c r="R58" s="70"/>
      <c r="S58" s="217"/>
      <c r="T58" s="217"/>
      <c r="U58" s="217"/>
      <c r="V58" s="217"/>
      <c r="W58" s="218"/>
      <c r="X58" s="209"/>
    </row>
    <row r="59" spans="1:24" ht="12.75" customHeight="1" x14ac:dyDescent="0.25">
      <c r="A59" s="82"/>
      <c r="B59" s="113"/>
      <c r="C59" s="113"/>
      <c r="D59" s="98"/>
      <c r="E59" s="85"/>
      <c r="R59" s="119" t="s">
        <v>148</v>
      </c>
      <c r="S59" s="217"/>
      <c r="T59" s="217"/>
      <c r="U59" s="217"/>
      <c r="V59" s="217"/>
      <c r="W59" s="218"/>
      <c r="X59" s="209"/>
    </row>
    <row r="60" spans="1:24" ht="12.75" customHeight="1" x14ac:dyDescent="0.25">
      <c r="A60" s="82"/>
      <c r="B60" s="113"/>
      <c r="C60" s="113"/>
      <c r="D60" s="98"/>
      <c r="E60" s="85"/>
      <c r="F60" s="65" t="s">
        <v>160</v>
      </c>
      <c r="G60" s="61" t="str">
        <f>"FB.M6."&amp;$B$7&amp;".0"&amp;$B$9</f>
        <v>FB.M6.CA.05011</v>
      </c>
      <c r="H60" s="88"/>
      <c r="I60" s="100"/>
      <c r="J60" s="63"/>
      <c r="K60" s="63" t="s">
        <v>140</v>
      </c>
      <c r="L60" s="63"/>
      <c r="M60" s="61" t="str">
        <f>$B$4</f>
        <v>ER.CA04.00001</v>
      </c>
      <c r="N60" s="62" t="str">
        <f>"-"&amp;B17</f>
        <v>-EQ.MT.05011</v>
      </c>
      <c r="O60" s="88"/>
      <c r="P60" s="100"/>
      <c r="Q60" s="89"/>
      <c r="R60" s="121">
        <f>R57+1</f>
        <v>7</v>
      </c>
      <c r="S60" s="217"/>
      <c r="T60" s="217"/>
      <c r="U60" s="217"/>
      <c r="V60" s="217"/>
      <c r="W60" s="218"/>
      <c r="X60" s="209"/>
    </row>
    <row r="61" spans="1:24" ht="12.75" customHeight="1" x14ac:dyDescent="0.25">
      <c r="A61" s="82"/>
      <c r="B61" s="113"/>
      <c r="C61" s="113"/>
      <c r="D61" s="98"/>
      <c r="E61" s="85"/>
      <c r="F61" s="93" t="s">
        <v>159</v>
      </c>
      <c r="G61" s="129"/>
      <c r="H61" s="105"/>
      <c r="I61" s="84"/>
      <c r="J61" s="113"/>
      <c r="K61" s="113"/>
      <c r="L61" s="113"/>
      <c r="M61" s="129"/>
      <c r="N61" s="134"/>
      <c r="O61" s="105"/>
      <c r="P61" s="84"/>
      <c r="Q61" s="113"/>
      <c r="R61" s="121">
        <f>R60+1</f>
        <v>8</v>
      </c>
      <c r="S61" s="341" t="s">
        <v>406</v>
      </c>
      <c r="T61" s="342"/>
      <c r="U61" s="342"/>
      <c r="V61" s="342"/>
      <c r="W61" s="342"/>
      <c r="X61" s="343"/>
    </row>
    <row r="62" spans="1:24" ht="12.75" customHeight="1" x14ac:dyDescent="0.25">
      <c r="A62" s="82"/>
      <c r="B62" s="113"/>
      <c r="C62" s="113"/>
      <c r="D62" s="98"/>
      <c r="E62" s="85"/>
      <c r="F62" s="36" t="s">
        <v>161</v>
      </c>
      <c r="G62" s="129"/>
      <c r="H62" s="105"/>
      <c r="I62" s="84"/>
      <c r="J62" s="113"/>
      <c r="K62" s="113"/>
      <c r="L62" s="113"/>
      <c r="M62" s="129"/>
      <c r="N62" s="134"/>
      <c r="O62" s="105"/>
      <c r="P62" s="84"/>
      <c r="Q62" s="113"/>
      <c r="R62" s="121">
        <f>R61+1</f>
        <v>9</v>
      </c>
      <c r="S62" s="204">
        <f>R60</f>
        <v>7</v>
      </c>
      <c r="T62" s="205" t="s">
        <v>407</v>
      </c>
      <c r="U62" s="206">
        <f>R65</f>
        <v>12</v>
      </c>
      <c r="V62" s="207" t="str">
        <f>G60</f>
        <v>FB.M6.CA.05011</v>
      </c>
      <c r="W62" s="208"/>
      <c r="X62" s="209"/>
    </row>
    <row r="63" spans="1:24" ht="12.75" customHeight="1" x14ac:dyDescent="0.25">
      <c r="A63" s="82"/>
      <c r="B63" s="113"/>
      <c r="C63" s="113"/>
      <c r="D63" s="98"/>
      <c r="E63" s="85"/>
      <c r="F63" s="98"/>
      <c r="G63" s="129"/>
      <c r="H63" s="105"/>
      <c r="I63" s="84"/>
      <c r="J63" s="113"/>
      <c r="K63" s="113"/>
      <c r="L63" s="113"/>
      <c r="M63" s="129"/>
      <c r="N63" s="134"/>
      <c r="O63" s="105"/>
      <c r="P63" s="84"/>
      <c r="Q63" s="113"/>
      <c r="R63" s="121">
        <f>R62+1</f>
        <v>10</v>
      </c>
      <c r="S63" s="210"/>
      <c r="T63" s="211" t="str">
        <f>A1</f>
        <v>MT-01 Typical Tenant</v>
      </c>
      <c r="U63" s="212"/>
      <c r="V63" s="213"/>
      <c r="W63" s="214"/>
      <c r="X63" s="209"/>
    </row>
    <row r="64" spans="1:24" ht="12.75" customHeight="1" x14ac:dyDescent="0.25">
      <c r="A64" s="82"/>
      <c r="B64" s="113"/>
      <c r="C64" s="113"/>
      <c r="D64" s="98"/>
      <c r="E64" s="85"/>
      <c r="F64" s="98"/>
      <c r="G64" s="129"/>
      <c r="H64" s="105"/>
      <c r="I64" s="84"/>
      <c r="J64" s="113"/>
      <c r="K64" s="113"/>
      <c r="L64" s="113"/>
      <c r="M64" s="129"/>
      <c r="N64" s="134"/>
      <c r="O64" s="105"/>
      <c r="P64" s="84"/>
      <c r="Q64" s="113"/>
      <c r="R64" s="121">
        <f>R63+1</f>
        <v>11</v>
      </c>
      <c r="S64" s="86"/>
      <c r="T64" s="113"/>
      <c r="U64" s="113"/>
      <c r="V64" s="113"/>
      <c r="W64" s="113"/>
      <c r="X64" s="85"/>
    </row>
    <row r="65" spans="1:24" ht="12.75" customHeight="1" x14ac:dyDescent="0.25">
      <c r="A65" s="82"/>
      <c r="B65" s="113"/>
      <c r="C65" s="113"/>
      <c r="D65" s="98"/>
      <c r="E65" s="85"/>
      <c r="F65" s="98"/>
      <c r="G65" s="129"/>
      <c r="H65" s="105"/>
      <c r="I65" s="84"/>
      <c r="J65" s="113"/>
      <c r="K65" s="113"/>
      <c r="L65" s="113"/>
      <c r="M65" s="129"/>
      <c r="N65" s="134"/>
      <c r="O65" s="105"/>
      <c r="P65" s="84"/>
      <c r="Q65" s="113"/>
      <c r="R65" s="121">
        <f>R64+1</f>
        <v>12</v>
      </c>
      <c r="S65" s="86"/>
      <c r="T65" s="113"/>
      <c r="U65" s="113"/>
      <c r="V65" s="113"/>
      <c r="W65" s="113"/>
      <c r="X65" s="85"/>
    </row>
    <row r="66" spans="1:24" ht="12.75" customHeight="1" thickBot="1" x14ac:dyDescent="0.3">
      <c r="A66" s="142"/>
      <c r="B66" s="127"/>
      <c r="C66" s="127"/>
      <c r="D66" s="138"/>
      <c r="E66" s="128"/>
      <c r="F66" s="36"/>
      <c r="J66" s="31"/>
      <c r="K66" s="31"/>
      <c r="L66" s="31"/>
      <c r="R66" s="135"/>
      <c r="S66" s="136"/>
      <c r="T66" s="127"/>
      <c r="U66" s="127"/>
      <c r="V66" s="127"/>
      <c r="W66" s="127"/>
      <c r="X66" s="128"/>
    </row>
    <row r="67" spans="1:24" ht="12.75" customHeight="1" x14ac:dyDescent="0.25">
      <c r="A67" s="35"/>
    </row>
    <row r="68" spans="1:24" ht="15" customHeight="1" x14ac:dyDescent="0.25">
      <c r="A68" s="35"/>
      <c r="R68" s="143" t="s">
        <v>162</v>
      </c>
      <c r="S68" s="143"/>
      <c r="T68" s="143"/>
    </row>
    <row r="69" spans="1:24" ht="30" customHeight="1" x14ac:dyDescent="0.25">
      <c r="A69" s="35"/>
      <c r="F69" s="318"/>
      <c r="G69" s="319"/>
      <c r="H69" s="319"/>
      <c r="I69" s="319"/>
      <c r="J69" s="319"/>
      <c r="K69" s="319"/>
      <c r="L69" s="319"/>
      <c r="M69" s="319"/>
      <c r="N69" s="319"/>
      <c r="R69" s="344" t="s">
        <v>163</v>
      </c>
      <c r="S69" s="344"/>
      <c r="T69" s="344"/>
      <c r="U69" s="344"/>
      <c r="V69" s="344"/>
      <c r="W69" s="344"/>
      <c r="X69" s="344"/>
    </row>
    <row r="70" spans="1:24" ht="33" customHeight="1" x14ac:dyDescent="0.25">
      <c r="A70" s="35"/>
      <c r="F70" s="319"/>
      <c r="G70" s="319"/>
      <c r="H70" s="319"/>
      <c r="I70" s="319"/>
      <c r="J70" s="319"/>
      <c r="K70" s="319"/>
      <c r="L70" s="319"/>
      <c r="M70" s="319"/>
      <c r="N70" s="319"/>
      <c r="R70" s="37" t="s">
        <v>164</v>
      </c>
    </row>
    <row r="71" spans="1:24" ht="18" x14ac:dyDescent="0.25">
      <c r="J71" s="144" t="s">
        <v>425</v>
      </c>
    </row>
  </sheetData>
  <mergeCells count="20">
    <mergeCell ref="B16:D16"/>
    <mergeCell ref="G3:N4"/>
    <mergeCell ref="B9:D9"/>
    <mergeCell ref="A14:E14"/>
    <mergeCell ref="R14:X14"/>
    <mergeCell ref="R15:X15"/>
    <mergeCell ref="R18:X18"/>
    <mergeCell ref="F69:N70"/>
    <mergeCell ref="G23:N27"/>
    <mergeCell ref="R20:X20"/>
    <mergeCell ref="R19:X19"/>
    <mergeCell ref="S34:X34"/>
    <mergeCell ref="R39:X39"/>
    <mergeCell ref="R25:X25"/>
    <mergeCell ref="R29:X29"/>
    <mergeCell ref="S61:X61"/>
    <mergeCell ref="R69:X69"/>
    <mergeCell ref="R45:X45"/>
    <mergeCell ref="R49:X49"/>
    <mergeCell ref="S32:X32"/>
  </mergeCells>
  <phoneticPr fontId="4" type="noConversion"/>
  <hyperlinks>
    <hyperlink ref="R69:X69" location="'Page 1'!D8" display="1.)  'abcde' = Rack or Wall Field ID.                                                                     'a' = last digit of Comm. Room ID; 'e' = rack #" xr:uid="{00000000-0004-0000-0200-000000000000}"/>
  </hyperlinks>
  <pageMargins left="0.75" right="0.75" top="0.55000000000000004" bottom="0.61" header="0.5" footer="0.5"/>
  <pageSetup paperSize="181" scale="2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H416"/>
  <sheetViews>
    <sheetView showGridLines="0" workbookViewId="0">
      <pane ySplit="3" topLeftCell="A4" activePane="bottomLeft" state="frozenSplit"/>
      <selection pane="bottomLeft" activeCell="A147" sqref="A147"/>
    </sheetView>
  </sheetViews>
  <sheetFormatPr defaultColWidth="8.453125" defaultRowHeight="13" x14ac:dyDescent="0.3"/>
  <cols>
    <col min="1" max="2" width="45" style="154" customWidth="1"/>
    <col min="3" max="3" width="6" style="182" customWidth="1"/>
    <col min="4" max="4" width="23.90625" style="156" customWidth="1"/>
    <col min="5" max="5" width="23.453125" style="157" customWidth="1"/>
    <col min="6" max="6" width="21.90625" style="156" customWidth="1"/>
    <col min="7" max="7" width="9.08984375" customWidth="1"/>
    <col min="8" max="254" width="8.453125" style="155" bestFit="1" customWidth="1"/>
    <col min="255" max="16384" width="8.453125" style="155"/>
  </cols>
  <sheetData>
    <row r="1" spans="1:8" ht="15.5" x14ac:dyDescent="0.35">
      <c r="A1" s="362" t="s">
        <v>290</v>
      </c>
      <c r="B1" s="362"/>
      <c r="C1" s="363"/>
      <c r="D1" s="363"/>
      <c r="E1" s="363"/>
      <c r="F1" s="363"/>
      <c r="G1" s="155"/>
    </row>
    <row r="2" spans="1:8" x14ac:dyDescent="0.3">
      <c r="G2" s="155"/>
    </row>
    <row r="3" spans="1:8" s="188" customFormat="1" ht="26" x14ac:dyDescent="0.3">
      <c r="A3" s="158" t="s">
        <v>291</v>
      </c>
      <c r="B3" s="158" t="s">
        <v>361</v>
      </c>
      <c r="C3" s="158" t="s">
        <v>223</v>
      </c>
      <c r="D3" s="158" t="s">
        <v>224</v>
      </c>
      <c r="E3" s="159" t="s">
        <v>225</v>
      </c>
      <c r="F3" s="158" t="s">
        <v>226</v>
      </c>
    </row>
    <row r="4" spans="1:8" s="170" customFormat="1" x14ac:dyDescent="0.3">
      <c r="A4" s="160" t="s">
        <v>398</v>
      </c>
      <c r="B4" s="191" t="s">
        <v>399</v>
      </c>
      <c r="C4" s="163" t="s">
        <v>227</v>
      </c>
      <c r="D4" s="163" t="s">
        <v>228</v>
      </c>
      <c r="E4" s="164" t="s">
        <v>229</v>
      </c>
      <c r="F4" s="163" t="s">
        <v>230</v>
      </c>
      <c r="H4" s="165"/>
    </row>
    <row r="5" spans="1:8" s="170" customFormat="1" x14ac:dyDescent="0.3">
      <c r="A5" s="160" t="s">
        <v>362</v>
      </c>
      <c r="B5" s="191" t="s">
        <v>409</v>
      </c>
      <c r="C5" s="163" t="s">
        <v>227</v>
      </c>
      <c r="D5" s="163" t="s">
        <v>228</v>
      </c>
      <c r="E5" s="164" t="s">
        <v>229</v>
      </c>
      <c r="F5" s="163" t="s">
        <v>230</v>
      </c>
      <c r="H5" s="165"/>
    </row>
    <row r="6" spans="1:8" s="170" customFormat="1" x14ac:dyDescent="0.3">
      <c r="A6" s="160" t="s">
        <v>363</v>
      </c>
      <c r="B6" s="191" t="s">
        <v>408</v>
      </c>
      <c r="C6" s="163" t="s">
        <v>227</v>
      </c>
      <c r="D6" s="163" t="s">
        <v>228</v>
      </c>
      <c r="E6" s="164" t="s">
        <v>119</v>
      </c>
      <c r="F6" s="163" t="s">
        <v>231</v>
      </c>
      <c r="H6" s="166"/>
    </row>
    <row r="7" spans="1:8" s="186" customFormat="1" x14ac:dyDescent="0.3">
      <c r="A7" s="160" t="s">
        <v>365</v>
      </c>
      <c r="B7" s="191" t="s">
        <v>364</v>
      </c>
      <c r="C7" s="163" t="s">
        <v>227</v>
      </c>
      <c r="D7" s="163" t="s">
        <v>232</v>
      </c>
      <c r="E7" s="167" t="s">
        <v>233</v>
      </c>
      <c r="F7" s="163" t="s">
        <v>234</v>
      </c>
      <c r="H7" s="166"/>
    </row>
    <row r="8" spans="1:8" x14ac:dyDescent="0.3">
      <c r="A8" s="160" t="s">
        <v>366</v>
      </c>
      <c r="B8" s="191" t="s">
        <v>368</v>
      </c>
      <c r="C8" s="168" t="s">
        <v>117</v>
      </c>
      <c r="D8" s="168" t="s">
        <v>279</v>
      </c>
      <c r="E8" s="161" t="s">
        <v>237</v>
      </c>
      <c r="F8" s="171" t="s">
        <v>280</v>
      </c>
      <c r="G8" s="155"/>
    </row>
    <row r="9" spans="1:8" x14ac:dyDescent="0.3">
      <c r="A9" s="160" t="s">
        <v>367</v>
      </c>
      <c r="B9" s="191" t="s">
        <v>369</v>
      </c>
      <c r="C9" s="168" t="s">
        <v>117</v>
      </c>
      <c r="D9" s="168" t="s">
        <v>279</v>
      </c>
      <c r="E9" s="164" t="s">
        <v>237</v>
      </c>
      <c r="F9" s="171" t="s">
        <v>280</v>
      </c>
      <c r="G9" s="155"/>
    </row>
    <row r="10" spans="1:8" x14ac:dyDescent="0.3">
      <c r="A10" s="160" t="s">
        <v>371</v>
      </c>
      <c r="B10" s="160" t="s">
        <v>370</v>
      </c>
      <c r="C10" s="168" t="s">
        <v>117</v>
      </c>
      <c r="D10" s="171" t="s">
        <v>279</v>
      </c>
      <c r="E10" s="161" t="s">
        <v>237</v>
      </c>
      <c r="F10" s="171" t="s">
        <v>280</v>
      </c>
      <c r="G10" s="155"/>
    </row>
    <row r="11" spans="1:8" x14ac:dyDescent="0.3">
      <c r="A11" s="160" t="s">
        <v>373</v>
      </c>
      <c r="B11" s="160" t="s">
        <v>372</v>
      </c>
      <c r="C11" s="168" t="s">
        <v>117</v>
      </c>
      <c r="D11" s="171" t="s">
        <v>279</v>
      </c>
      <c r="E11" s="161" t="s">
        <v>237</v>
      </c>
      <c r="F11" s="171" t="s">
        <v>280</v>
      </c>
      <c r="G11" s="155"/>
    </row>
    <row r="12" spans="1:8" x14ac:dyDescent="0.3">
      <c r="A12" s="160" t="s">
        <v>375</v>
      </c>
      <c r="B12" s="160" t="s">
        <v>374</v>
      </c>
      <c r="C12" s="168" t="s">
        <v>117</v>
      </c>
      <c r="D12" s="171" t="s">
        <v>279</v>
      </c>
      <c r="E12" s="161" t="s">
        <v>237</v>
      </c>
      <c r="F12" s="171" t="s">
        <v>280</v>
      </c>
      <c r="G12" s="155"/>
    </row>
    <row r="13" spans="1:8" x14ac:dyDescent="0.3">
      <c r="A13" s="160" t="s">
        <v>292</v>
      </c>
      <c r="B13" s="160"/>
      <c r="C13" s="168" t="s">
        <v>117</v>
      </c>
      <c r="D13" s="171" t="s">
        <v>279</v>
      </c>
      <c r="E13" s="161" t="s">
        <v>237</v>
      </c>
      <c r="F13" s="171" t="s">
        <v>280</v>
      </c>
      <c r="G13" s="155"/>
    </row>
    <row r="14" spans="1:8" x14ac:dyDescent="0.3">
      <c r="A14" s="160" t="s">
        <v>377</v>
      </c>
      <c r="B14" s="160" t="s">
        <v>376</v>
      </c>
      <c r="C14" s="168" t="s">
        <v>117</v>
      </c>
      <c r="D14" s="171" t="s">
        <v>279</v>
      </c>
      <c r="E14" s="161" t="s">
        <v>237</v>
      </c>
      <c r="F14" s="171" t="s">
        <v>280</v>
      </c>
      <c r="G14" s="155"/>
    </row>
    <row r="15" spans="1:8" x14ac:dyDescent="0.3">
      <c r="A15" s="160" t="s">
        <v>378</v>
      </c>
      <c r="B15" s="160" t="s">
        <v>379</v>
      </c>
      <c r="C15" s="168" t="s">
        <v>117</v>
      </c>
      <c r="D15" s="171" t="s">
        <v>279</v>
      </c>
      <c r="E15" s="161" t="s">
        <v>237</v>
      </c>
      <c r="F15" s="171" t="s">
        <v>280</v>
      </c>
      <c r="G15" s="155"/>
    </row>
    <row r="16" spans="1:8" x14ac:dyDescent="0.3">
      <c r="A16" s="174" t="s">
        <v>293</v>
      </c>
      <c r="B16" s="174"/>
      <c r="C16" s="168" t="s">
        <v>117</v>
      </c>
      <c r="D16" s="169" t="s">
        <v>275</v>
      </c>
      <c r="E16" s="176" t="s">
        <v>229</v>
      </c>
      <c r="F16" s="169" t="s">
        <v>278</v>
      </c>
      <c r="G16" s="155"/>
    </row>
    <row r="17" spans="1:8" x14ac:dyDescent="0.3">
      <c r="A17" s="174" t="s">
        <v>294</v>
      </c>
      <c r="B17" s="174"/>
      <c r="C17" s="168" t="s">
        <v>117</v>
      </c>
      <c r="D17" s="169" t="s">
        <v>275</v>
      </c>
      <c r="E17" s="176" t="s">
        <v>229</v>
      </c>
      <c r="F17" s="169" t="s">
        <v>278</v>
      </c>
      <c r="G17" s="155"/>
    </row>
    <row r="18" spans="1:8" x14ac:dyDescent="0.3">
      <c r="A18" s="174" t="s">
        <v>295</v>
      </c>
      <c r="B18" s="174"/>
      <c r="C18" s="168" t="s">
        <v>117</v>
      </c>
      <c r="D18" s="169" t="s">
        <v>275</v>
      </c>
      <c r="E18" s="176" t="s">
        <v>229</v>
      </c>
      <c r="F18" s="169" t="s">
        <v>278</v>
      </c>
      <c r="G18" s="155"/>
    </row>
    <row r="19" spans="1:8" x14ac:dyDescent="0.3">
      <c r="A19" s="174" t="s">
        <v>296</v>
      </c>
      <c r="B19" s="174"/>
      <c r="C19" s="168" t="s">
        <v>117</v>
      </c>
      <c r="D19" s="169" t="s">
        <v>275</v>
      </c>
      <c r="E19" s="176" t="s">
        <v>229</v>
      </c>
      <c r="F19" s="169" t="s">
        <v>278</v>
      </c>
      <c r="G19" s="155"/>
    </row>
    <row r="20" spans="1:8" x14ac:dyDescent="0.3">
      <c r="A20" s="160" t="s">
        <v>297</v>
      </c>
      <c r="B20" s="160"/>
      <c r="C20" s="168" t="s">
        <v>117</v>
      </c>
      <c r="D20" s="171" t="s">
        <v>275</v>
      </c>
      <c r="E20" s="161" t="s">
        <v>229</v>
      </c>
      <c r="F20" s="169" t="s">
        <v>278</v>
      </c>
      <c r="G20" s="155"/>
    </row>
    <row r="21" spans="1:8" x14ac:dyDescent="0.3">
      <c r="A21" s="160" t="s">
        <v>380</v>
      </c>
      <c r="B21" s="160" t="s">
        <v>381</v>
      </c>
      <c r="C21" s="168" t="s">
        <v>117</v>
      </c>
      <c r="D21" s="162" t="s">
        <v>275</v>
      </c>
      <c r="E21" s="161" t="s">
        <v>229</v>
      </c>
      <c r="F21" s="169" t="s">
        <v>278</v>
      </c>
      <c r="G21" s="155"/>
    </row>
    <row r="22" spans="1:8" x14ac:dyDescent="0.3">
      <c r="A22" s="174" t="s">
        <v>298</v>
      </c>
      <c r="B22" s="174"/>
      <c r="C22" s="168" t="s">
        <v>117</v>
      </c>
      <c r="D22" s="169" t="s">
        <v>275</v>
      </c>
      <c r="E22" s="176" t="s">
        <v>119</v>
      </c>
      <c r="F22" s="169" t="s">
        <v>277</v>
      </c>
      <c r="G22" s="155"/>
    </row>
    <row r="23" spans="1:8" x14ac:dyDescent="0.3">
      <c r="A23" s="174" t="s">
        <v>299</v>
      </c>
      <c r="B23" s="174"/>
      <c r="C23" s="168" t="s">
        <v>117</v>
      </c>
      <c r="D23" s="169" t="s">
        <v>275</v>
      </c>
      <c r="E23" s="177" t="s">
        <v>119</v>
      </c>
      <c r="F23" s="169" t="s">
        <v>277</v>
      </c>
      <c r="G23" s="155"/>
    </row>
    <row r="24" spans="1:8" x14ac:dyDescent="0.3">
      <c r="A24" s="174" t="s">
        <v>300</v>
      </c>
      <c r="B24" s="174"/>
      <c r="C24" s="168" t="s">
        <v>117</v>
      </c>
      <c r="D24" s="169" t="s">
        <v>275</v>
      </c>
      <c r="E24" s="177" t="s">
        <v>119</v>
      </c>
      <c r="F24" s="169" t="s">
        <v>277</v>
      </c>
      <c r="G24" s="155"/>
    </row>
    <row r="25" spans="1:8" x14ac:dyDescent="0.3">
      <c r="A25" s="174" t="s">
        <v>383</v>
      </c>
      <c r="B25" s="174" t="s">
        <v>382</v>
      </c>
      <c r="C25" s="168" t="s">
        <v>117</v>
      </c>
      <c r="D25" s="169" t="s">
        <v>275</v>
      </c>
      <c r="E25" s="176" t="s">
        <v>119</v>
      </c>
      <c r="F25" s="169" t="s">
        <v>277</v>
      </c>
      <c r="G25" s="155"/>
    </row>
    <row r="26" spans="1:8" x14ac:dyDescent="0.3">
      <c r="A26" s="174" t="s">
        <v>385</v>
      </c>
      <c r="B26" s="174" t="s">
        <v>384</v>
      </c>
      <c r="C26" s="168" t="s">
        <v>117</v>
      </c>
      <c r="D26" s="169" t="s">
        <v>275</v>
      </c>
      <c r="E26" s="176" t="s">
        <v>246</v>
      </c>
      <c r="F26" s="169" t="s">
        <v>277</v>
      </c>
      <c r="G26" s="155"/>
    </row>
    <row r="27" spans="1:8" s="186" customFormat="1" x14ac:dyDescent="0.3">
      <c r="A27" s="160" t="s">
        <v>387</v>
      </c>
      <c r="B27" s="160" t="s">
        <v>386</v>
      </c>
      <c r="C27" s="162" t="s">
        <v>235</v>
      </c>
      <c r="D27" s="171" t="s">
        <v>236</v>
      </c>
      <c r="E27" s="184" t="s">
        <v>237</v>
      </c>
      <c r="F27" s="169" t="s">
        <v>238</v>
      </c>
      <c r="H27" s="166"/>
    </row>
    <row r="28" spans="1:8" s="170" customFormat="1" x14ac:dyDescent="0.3">
      <c r="A28" s="160" t="s">
        <v>301</v>
      </c>
      <c r="B28" s="160"/>
      <c r="C28" s="162" t="s">
        <v>235</v>
      </c>
      <c r="D28" s="171" t="s">
        <v>236</v>
      </c>
      <c r="E28" s="172" t="s">
        <v>229</v>
      </c>
      <c r="F28" s="171" t="s">
        <v>239</v>
      </c>
    </row>
    <row r="29" spans="1:8" s="170" customFormat="1" x14ac:dyDescent="0.3">
      <c r="A29" s="160" t="s">
        <v>302</v>
      </c>
      <c r="B29" s="160"/>
      <c r="C29" s="162" t="s">
        <v>235</v>
      </c>
      <c r="D29" s="171" t="s">
        <v>236</v>
      </c>
      <c r="E29" s="172" t="s">
        <v>229</v>
      </c>
      <c r="F29" s="171" t="s">
        <v>239</v>
      </c>
    </row>
    <row r="30" spans="1:8" s="170" customFormat="1" x14ac:dyDescent="0.3">
      <c r="A30" s="160" t="s">
        <v>303</v>
      </c>
      <c r="B30" s="160"/>
      <c r="C30" s="162" t="s">
        <v>235</v>
      </c>
      <c r="D30" s="171" t="s">
        <v>236</v>
      </c>
      <c r="E30" s="172" t="s">
        <v>229</v>
      </c>
      <c r="F30" s="171" t="s">
        <v>239</v>
      </c>
    </row>
    <row r="31" spans="1:8" s="170" customFormat="1" x14ac:dyDescent="0.3">
      <c r="A31" s="160" t="s">
        <v>304</v>
      </c>
      <c r="B31" s="160"/>
      <c r="C31" s="162" t="s">
        <v>235</v>
      </c>
      <c r="D31" s="171" t="s">
        <v>236</v>
      </c>
      <c r="E31" s="172" t="s">
        <v>229</v>
      </c>
      <c r="F31" s="171" t="s">
        <v>239</v>
      </c>
    </row>
    <row r="32" spans="1:8" s="170" customFormat="1" x14ac:dyDescent="0.3">
      <c r="A32" s="160" t="s">
        <v>305</v>
      </c>
      <c r="B32" s="160"/>
      <c r="C32" s="162" t="s">
        <v>235</v>
      </c>
      <c r="D32" s="171" t="s">
        <v>236</v>
      </c>
      <c r="E32" s="172" t="s">
        <v>229</v>
      </c>
      <c r="F32" s="171" t="s">
        <v>239</v>
      </c>
    </row>
    <row r="33" spans="1:8" s="170" customFormat="1" x14ac:dyDescent="0.3">
      <c r="A33" s="160" t="s">
        <v>389</v>
      </c>
      <c r="B33" s="160" t="s">
        <v>388</v>
      </c>
      <c r="C33" s="162" t="s">
        <v>235</v>
      </c>
      <c r="D33" s="171" t="s">
        <v>236</v>
      </c>
      <c r="E33" s="173" t="s">
        <v>240</v>
      </c>
      <c r="F33" s="171" t="s">
        <v>241</v>
      </c>
      <c r="H33" s="165"/>
    </row>
    <row r="34" spans="1:8" s="170" customFormat="1" x14ac:dyDescent="0.3">
      <c r="A34" s="160" t="s">
        <v>401</v>
      </c>
      <c r="B34" s="160"/>
      <c r="C34" s="162" t="s">
        <v>242</v>
      </c>
      <c r="D34" s="171" t="s">
        <v>243</v>
      </c>
      <c r="E34" s="172" t="s">
        <v>244</v>
      </c>
      <c r="F34" s="171" t="s">
        <v>245</v>
      </c>
      <c r="H34" s="166"/>
    </row>
    <row r="35" spans="1:8" s="170" customFormat="1" x14ac:dyDescent="0.3">
      <c r="A35" s="160" t="s">
        <v>306</v>
      </c>
      <c r="B35" s="160"/>
      <c r="C35" s="162" t="s">
        <v>242</v>
      </c>
      <c r="D35" s="171" t="s">
        <v>243</v>
      </c>
      <c r="E35" s="172" t="s">
        <v>229</v>
      </c>
      <c r="F35" s="171" t="s">
        <v>239</v>
      </c>
    </row>
    <row r="36" spans="1:8" s="170" customFormat="1" x14ac:dyDescent="0.3">
      <c r="A36" s="160" t="s">
        <v>307</v>
      </c>
      <c r="B36" s="160"/>
      <c r="C36" s="162" t="s">
        <v>242</v>
      </c>
      <c r="D36" s="171" t="s">
        <v>243</v>
      </c>
      <c r="E36" s="172" t="s">
        <v>229</v>
      </c>
      <c r="F36" s="171" t="s">
        <v>239</v>
      </c>
    </row>
    <row r="37" spans="1:8" s="170" customFormat="1" x14ac:dyDescent="0.3">
      <c r="A37" s="160" t="s">
        <v>308</v>
      </c>
      <c r="B37" s="160"/>
      <c r="C37" s="162" t="s">
        <v>242</v>
      </c>
      <c r="D37" s="171" t="s">
        <v>243</v>
      </c>
      <c r="E37" s="172" t="s">
        <v>229</v>
      </c>
      <c r="F37" s="171" t="s">
        <v>239</v>
      </c>
    </row>
    <row r="38" spans="1:8" s="170" customFormat="1" x14ac:dyDescent="0.3">
      <c r="A38" s="160" t="s">
        <v>309</v>
      </c>
      <c r="B38" s="160"/>
      <c r="C38" s="162" t="s">
        <v>242</v>
      </c>
      <c r="D38" s="171" t="s">
        <v>243</v>
      </c>
      <c r="E38" s="172" t="s">
        <v>229</v>
      </c>
      <c r="F38" s="171" t="s">
        <v>239</v>
      </c>
    </row>
    <row r="39" spans="1:8" s="170" customFormat="1" x14ac:dyDescent="0.3">
      <c r="A39" s="160" t="s">
        <v>310</v>
      </c>
      <c r="B39" s="160"/>
      <c r="C39" s="162" t="s">
        <v>242</v>
      </c>
      <c r="D39" s="171" t="s">
        <v>243</v>
      </c>
      <c r="E39" s="172" t="s">
        <v>229</v>
      </c>
      <c r="F39" s="171" t="s">
        <v>239</v>
      </c>
    </row>
    <row r="40" spans="1:8" s="170" customFormat="1" ht="13.5" customHeight="1" x14ac:dyDescent="0.3">
      <c r="A40" s="160" t="s">
        <v>400</v>
      </c>
      <c r="B40" s="160"/>
      <c r="C40" s="162" t="s">
        <v>242</v>
      </c>
      <c r="D40" s="171" t="s">
        <v>243</v>
      </c>
      <c r="E40" s="172" t="s">
        <v>246</v>
      </c>
      <c r="F40" s="171" t="s">
        <v>247</v>
      </c>
      <c r="H40" s="166"/>
    </row>
    <row r="41" spans="1:8" x14ac:dyDescent="0.3">
      <c r="A41" s="174" t="s">
        <v>311</v>
      </c>
      <c r="B41" s="174"/>
      <c r="C41" s="175" t="s">
        <v>242</v>
      </c>
      <c r="D41" s="169" t="s">
        <v>243</v>
      </c>
      <c r="E41" s="176" t="s">
        <v>248</v>
      </c>
      <c r="F41" s="169" t="s">
        <v>249</v>
      </c>
      <c r="G41" s="155"/>
    </row>
    <row r="42" spans="1:8" x14ac:dyDescent="0.3">
      <c r="A42" s="174" t="s">
        <v>391</v>
      </c>
      <c r="B42" s="174" t="s">
        <v>390</v>
      </c>
      <c r="C42" s="175" t="s">
        <v>242</v>
      </c>
      <c r="D42" s="169" t="s">
        <v>243</v>
      </c>
      <c r="E42" s="178" t="s">
        <v>240</v>
      </c>
      <c r="F42" s="169" t="s">
        <v>241</v>
      </c>
      <c r="G42" s="155"/>
      <c r="H42" s="165"/>
    </row>
    <row r="43" spans="1:8" x14ac:dyDescent="0.3">
      <c r="A43" s="174" t="s">
        <v>312</v>
      </c>
      <c r="B43" s="174"/>
      <c r="C43" s="175" t="s">
        <v>250</v>
      </c>
      <c r="D43" s="169" t="s">
        <v>251</v>
      </c>
      <c r="E43" s="176" t="s">
        <v>229</v>
      </c>
      <c r="F43" s="169" t="s">
        <v>239</v>
      </c>
      <c r="G43" s="155"/>
    </row>
    <row r="44" spans="1:8" x14ac:dyDescent="0.3">
      <c r="A44" s="174" t="s">
        <v>313</v>
      </c>
      <c r="B44" s="174"/>
      <c r="C44" s="175" t="s">
        <v>250</v>
      </c>
      <c r="D44" s="169" t="s">
        <v>251</v>
      </c>
      <c r="E44" s="176" t="s">
        <v>229</v>
      </c>
      <c r="F44" s="169" t="s">
        <v>239</v>
      </c>
      <c r="G44" s="155"/>
    </row>
    <row r="45" spans="1:8" x14ac:dyDescent="0.3">
      <c r="A45" s="174" t="s">
        <v>314</v>
      </c>
      <c r="B45" s="174"/>
      <c r="C45" s="175" t="s">
        <v>250</v>
      </c>
      <c r="D45" s="169" t="s">
        <v>251</v>
      </c>
      <c r="E45" s="176" t="s">
        <v>229</v>
      </c>
      <c r="F45" s="169" t="s">
        <v>239</v>
      </c>
      <c r="G45" s="155"/>
    </row>
    <row r="46" spans="1:8" x14ac:dyDescent="0.3">
      <c r="A46" s="174" t="s">
        <v>315</v>
      </c>
      <c r="B46" s="174"/>
      <c r="C46" s="175" t="s">
        <v>250</v>
      </c>
      <c r="D46" s="169" t="s">
        <v>251</v>
      </c>
      <c r="E46" s="176" t="s">
        <v>229</v>
      </c>
      <c r="F46" s="169" t="s">
        <v>239</v>
      </c>
      <c r="G46" s="155"/>
    </row>
    <row r="47" spans="1:8" x14ac:dyDescent="0.3">
      <c r="A47" s="174" t="s">
        <v>316</v>
      </c>
      <c r="B47" s="174"/>
      <c r="C47" s="175" t="s">
        <v>250</v>
      </c>
      <c r="D47" s="169" t="s">
        <v>251</v>
      </c>
      <c r="E47" s="176" t="s">
        <v>229</v>
      </c>
      <c r="F47" s="169" t="s">
        <v>239</v>
      </c>
      <c r="G47" s="155"/>
    </row>
    <row r="48" spans="1:8" x14ac:dyDescent="0.3">
      <c r="A48" s="174" t="s">
        <v>393</v>
      </c>
      <c r="B48" s="174" t="s">
        <v>392</v>
      </c>
      <c r="C48" s="175" t="s">
        <v>250</v>
      </c>
      <c r="D48" s="169" t="s">
        <v>251</v>
      </c>
      <c r="E48" s="178" t="s">
        <v>240</v>
      </c>
      <c r="F48" s="169" t="s">
        <v>241</v>
      </c>
      <c r="G48" s="155"/>
      <c r="H48" s="165"/>
    </row>
    <row r="49" spans="1:7" x14ac:dyDescent="0.3">
      <c r="A49" s="174" t="s">
        <v>317</v>
      </c>
      <c r="B49" s="174"/>
      <c r="C49" s="175" t="s">
        <v>252</v>
      </c>
      <c r="D49" s="169" t="s">
        <v>253</v>
      </c>
      <c r="E49" s="176" t="s">
        <v>237</v>
      </c>
      <c r="F49" s="169" t="s">
        <v>238</v>
      </c>
      <c r="G49" s="155"/>
    </row>
    <row r="50" spans="1:7" x14ac:dyDescent="0.3">
      <c r="A50" s="174" t="s">
        <v>318</v>
      </c>
      <c r="B50" s="174"/>
      <c r="C50" s="175" t="s">
        <v>252</v>
      </c>
      <c r="D50" s="169" t="s">
        <v>253</v>
      </c>
      <c r="E50" s="176" t="s">
        <v>119</v>
      </c>
      <c r="F50" s="169" t="s">
        <v>254</v>
      </c>
      <c r="G50" s="155"/>
    </row>
    <row r="51" spans="1:7" x14ac:dyDescent="0.3">
      <c r="A51" s="174" t="s">
        <v>319</v>
      </c>
      <c r="B51" s="174"/>
      <c r="C51" s="175" t="s">
        <v>252</v>
      </c>
      <c r="D51" s="169" t="s">
        <v>253</v>
      </c>
      <c r="E51" s="176" t="s">
        <v>119</v>
      </c>
      <c r="F51" s="169" t="s">
        <v>254</v>
      </c>
      <c r="G51" s="155"/>
    </row>
    <row r="52" spans="1:7" x14ac:dyDescent="0.3">
      <c r="A52" s="174" t="s">
        <v>320</v>
      </c>
      <c r="B52" s="192"/>
      <c r="C52" s="183" t="s">
        <v>252</v>
      </c>
      <c r="D52" s="180" t="s">
        <v>253</v>
      </c>
      <c r="E52" s="185" t="s">
        <v>248</v>
      </c>
      <c r="F52" s="180" t="s">
        <v>255</v>
      </c>
      <c r="G52" s="155"/>
    </row>
    <row r="53" spans="1:7" x14ac:dyDescent="0.3">
      <c r="A53" s="174" t="s">
        <v>321</v>
      </c>
      <c r="B53" s="174"/>
      <c r="C53" s="175" t="s">
        <v>252</v>
      </c>
      <c r="D53" s="169" t="s">
        <v>253</v>
      </c>
      <c r="E53" s="176" t="s">
        <v>248</v>
      </c>
      <c r="F53" s="169" t="s">
        <v>255</v>
      </c>
      <c r="G53" s="155"/>
    </row>
    <row r="54" spans="1:7" x14ac:dyDescent="0.3">
      <c r="A54" s="174" t="s">
        <v>322</v>
      </c>
      <c r="B54" s="174"/>
      <c r="C54" s="175" t="s">
        <v>108</v>
      </c>
      <c r="D54" s="169" t="s">
        <v>256</v>
      </c>
      <c r="E54" s="176" t="s">
        <v>237</v>
      </c>
      <c r="F54" s="169" t="s">
        <v>238</v>
      </c>
      <c r="G54" s="155"/>
    </row>
    <row r="55" spans="1:7" x14ac:dyDescent="0.3">
      <c r="A55" s="174" t="s">
        <v>323</v>
      </c>
      <c r="B55" s="174"/>
      <c r="C55" s="175" t="s">
        <v>108</v>
      </c>
      <c r="D55" s="169" t="s">
        <v>256</v>
      </c>
      <c r="E55" s="176" t="s">
        <v>237</v>
      </c>
      <c r="F55" s="169" t="s">
        <v>238</v>
      </c>
      <c r="G55" s="155"/>
    </row>
    <row r="56" spans="1:7" x14ac:dyDescent="0.3">
      <c r="A56" s="174" t="s">
        <v>324</v>
      </c>
      <c r="B56" s="174"/>
      <c r="C56" s="175" t="s">
        <v>108</v>
      </c>
      <c r="D56" s="169" t="s">
        <v>256</v>
      </c>
      <c r="E56" s="177" t="s">
        <v>237</v>
      </c>
      <c r="F56" s="169" t="s">
        <v>238</v>
      </c>
      <c r="G56" s="155"/>
    </row>
    <row r="57" spans="1:7" x14ac:dyDescent="0.3">
      <c r="A57" s="174" t="s">
        <v>325</v>
      </c>
      <c r="B57" s="174"/>
      <c r="C57" s="175" t="s">
        <v>108</v>
      </c>
      <c r="D57" s="169" t="s">
        <v>256</v>
      </c>
      <c r="E57" s="176" t="s">
        <v>119</v>
      </c>
      <c r="F57" s="180" t="s">
        <v>257</v>
      </c>
      <c r="G57" s="155"/>
    </row>
    <row r="58" spans="1:7" x14ac:dyDescent="0.3">
      <c r="A58" s="174" t="s">
        <v>326</v>
      </c>
      <c r="B58" s="174"/>
      <c r="C58" s="175" t="s">
        <v>108</v>
      </c>
      <c r="D58" s="169" t="s">
        <v>256</v>
      </c>
      <c r="E58" s="176" t="s">
        <v>119</v>
      </c>
      <c r="F58" s="180" t="s">
        <v>257</v>
      </c>
      <c r="G58" s="155"/>
    </row>
    <row r="59" spans="1:7" x14ac:dyDescent="0.3">
      <c r="A59" s="174" t="s">
        <v>327</v>
      </c>
      <c r="B59" s="174"/>
      <c r="C59" s="175" t="s">
        <v>108</v>
      </c>
      <c r="D59" s="169" t="s">
        <v>256</v>
      </c>
      <c r="E59" s="176" t="s">
        <v>119</v>
      </c>
      <c r="F59" s="169" t="s">
        <v>257</v>
      </c>
      <c r="G59" s="155"/>
    </row>
    <row r="60" spans="1:7" x14ac:dyDescent="0.3">
      <c r="A60" s="174" t="s">
        <v>328</v>
      </c>
      <c r="B60" s="174"/>
      <c r="C60" s="175" t="s">
        <v>108</v>
      </c>
      <c r="D60" s="169" t="s">
        <v>256</v>
      </c>
      <c r="E60" s="176" t="s">
        <v>119</v>
      </c>
      <c r="F60" s="169" t="s">
        <v>257</v>
      </c>
      <c r="G60" s="155"/>
    </row>
    <row r="61" spans="1:7" x14ac:dyDescent="0.3">
      <c r="A61" s="174" t="s">
        <v>329</v>
      </c>
      <c r="B61" s="174"/>
      <c r="C61" s="175" t="s">
        <v>108</v>
      </c>
      <c r="D61" s="169" t="s">
        <v>256</v>
      </c>
      <c r="E61" s="176" t="s">
        <v>119</v>
      </c>
      <c r="F61" s="169" t="s">
        <v>257</v>
      </c>
      <c r="G61" s="155"/>
    </row>
    <row r="62" spans="1:7" x14ac:dyDescent="0.3">
      <c r="A62" s="174" t="s">
        <v>330</v>
      </c>
      <c r="B62" s="174"/>
      <c r="C62" s="175" t="s">
        <v>108</v>
      </c>
      <c r="D62" s="169" t="s">
        <v>256</v>
      </c>
      <c r="E62" s="176" t="s">
        <v>119</v>
      </c>
      <c r="F62" s="169" t="s">
        <v>257</v>
      </c>
      <c r="G62" s="155"/>
    </row>
    <row r="63" spans="1:7" x14ac:dyDescent="0.3">
      <c r="A63" s="174" t="s">
        <v>331</v>
      </c>
      <c r="B63" s="174"/>
      <c r="C63" s="175" t="s">
        <v>108</v>
      </c>
      <c r="D63" s="169" t="s">
        <v>256</v>
      </c>
      <c r="E63" s="176" t="s">
        <v>248</v>
      </c>
      <c r="F63" s="169" t="s">
        <v>258</v>
      </c>
      <c r="G63" s="155"/>
    </row>
    <row r="64" spans="1:7" x14ac:dyDescent="0.3">
      <c r="A64" s="174" t="s">
        <v>332</v>
      </c>
      <c r="B64" s="174"/>
      <c r="C64" s="175" t="s">
        <v>108</v>
      </c>
      <c r="D64" s="169" t="s">
        <v>256</v>
      </c>
      <c r="E64" s="176" t="s">
        <v>248</v>
      </c>
      <c r="F64" s="169" t="s">
        <v>258</v>
      </c>
      <c r="G64" s="155"/>
    </row>
    <row r="65" spans="1:8" x14ac:dyDescent="0.3">
      <c r="A65" s="174" t="s">
        <v>333</v>
      </c>
      <c r="B65" s="174"/>
      <c r="C65" s="175" t="s">
        <v>108</v>
      </c>
      <c r="D65" s="169" t="s">
        <v>256</v>
      </c>
      <c r="E65" s="176" t="s">
        <v>248</v>
      </c>
      <c r="F65" s="169" t="s">
        <v>258</v>
      </c>
      <c r="G65" s="155"/>
    </row>
    <row r="66" spans="1:8" x14ac:dyDescent="0.3">
      <c r="A66" s="174" t="s">
        <v>334</v>
      </c>
      <c r="B66" s="174"/>
      <c r="C66" s="175" t="s">
        <v>108</v>
      </c>
      <c r="D66" s="169" t="s">
        <v>256</v>
      </c>
      <c r="E66" s="176" t="s">
        <v>248</v>
      </c>
      <c r="F66" s="169" t="s">
        <v>258</v>
      </c>
      <c r="G66" s="155"/>
    </row>
    <row r="67" spans="1:8" s="170" customFormat="1" x14ac:dyDescent="0.3">
      <c r="A67" s="160" t="s">
        <v>395</v>
      </c>
      <c r="B67" s="160" t="s">
        <v>394</v>
      </c>
      <c r="C67" s="162" t="s">
        <v>108</v>
      </c>
      <c r="D67" s="171" t="s">
        <v>256</v>
      </c>
      <c r="E67" s="172" t="s">
        <v>240</v>
      </c>
      <c r="F67" s="171" t="s">
        <v>241</v>
      </c>
      <c r="H67" s="179"/>
    </row>
    <row r="68" spans="1:8" s="170" customFormat="1" x14ac:dyDescent="0.3">
      <c r="A68" s="160" t="s">
        <v>335</v>
      </c>
      <c r="B68" s="160"/>
      <c r="C68" s="162" t="s">
        <v>259</v>
      </c>
      <c r="D68" s="171" t="s">
        <v>260</v>
      </c>
      <c r="E68" s="172" t="s">
        <v>229</v>
      </c>
      <c r="F68" s="171" t="s">
        <v>239</v>
      </c>
    </row>
    <row r="69" spans="1:8" s="170" customFormat="1" x14ac:dyDescent="0.3">
      <c r="A69" s="160" t="s">
        <v>336</v>
      </c>
      <c r="B69" s="160"/>
      <c r="C69" s="162" t="s">
        <v>259</v>
      </c>
      <c r="D69" s="171" t="s">
        <v>260</v>
      </c>
      <c r="E69" s="172" t="s">
        <v>229</v>
      </c>
      <c r="F69" s="171" t="s">
        <v>239</v>
      </c>
    </row>
    <row r="70" spans="1:8" s="170" customFormat="1" x14ac:dyDescent="0.3">
      <c r="A70" s="160" t="s">
        <v>337</v>
      </c>
      <c r="B70" s="160"/>
      <c r="C70" s="162" t="s">
        <v>259</v>
      </c>
      <c r="D70" s="171" t="s">
        <v>260</v>
      </c>
      <c r="E70" s="172" t="s">
        <v>229</v>
      </c>
      <c r="F70" s="171" t="s">
        <v>239</v>
      </c>
    </row>
    <row r="71" spans="1:8" s="170" customFormat="1" x14ac:dyDescent="0.3">
      <c r="A71" s="160" t="s">
        <v>338</v>
      </c>
      <c r="B71" s="160"/>
      <c r="C71" s="162" t="s">
        <v>261</v>
      </c>
      <c r="D71" s="171" t="s">
        <v>262</v>
      </c>
      <c r="E71" s="161" t="s">
        <v>244</v>
      </c>
      <c r="F71" s="171" t="s">
        <v>263</v>
      </c>
    </row>
    <row r="72" spans="1:8" x14ac:dyDescent="0.3">
      <c r="A72" s="174" t="s">
        <v>339</v>
      </c>
      <c r="B72" s="174"/>
      <c r="C72" s="169" t="s">
        <v>276</v>
      </c>
      <c r="D72" s="169" t="s">
        <v>281</v>
      </c>
      <c r="E72" s="176" t="s">
        <v>248</v>
      </c>
      <c r="F72" s="169" t="s">
        <v>255</v>
      </c>
      <c r="G72" s="155"/>
    </row>
    <row r="73" spans="1:8" x14ac:dyDescent="0.3">
      <c r="A73" s="174" t="s">
        <v>340</v>
      </c>
      <c r="B73" s="174"/>
      <c r="C73" s="169" t="s">
        <v>276</v>
      </c>
      <c r="D73" s="169" t="s">
        <v>281</v>
      </c>
      <c r="E73" s="176" t="s">
        <v>240</v>
      </c>
      <c r="F73" s="169" t="s">
        <v>282</v>
      </c>
      <c r="G73" s="155"/>
    </row>
    <row r="74" spans="1:8" x14ac:dyDescent="0.3">
      <c r="A74" s="174" t="s">
        <v>341</v>
      </c>
      <c r="B74" s="174"/>
      <c r="C74" s="169" t="s">
        <v>276</v>
      </c>
      <c r="D74" s="169" t="s">
        <v>281</v>
      </c>
      <c r="E74" s="176" t="s">
        <v>240</v>
      </c>
      <c r="F74" s="169" t="s">
        <v>282</v>
      </c>
      <c r="G74" s="155"/>
    </row>
    <row r="75" spans="1:8" x14ac:dyDescent="0.3">
      <c r="A75" s="174" t="s">
        <v>342</v>
      </c>
      <c r="B75" s="174"/>
      <c r="C75" s="169" t="s">
        <v>276</v>
      </c>
      <c r="D75" s="169" t="s">
        <v>281</v>
      </c>
      <c r="E75" s="176" t="s">
        <v>233</v>
      </c>
      <c r="F75" s="169" t="s">
        <v>283</v>
      </c>
      <c r="G75" s="155"/>
    </row>
    <row r="76" spans="1:8" x14ac:dyDescent="0.3">
      <c r="A76" s="174" t="s">
        <v>343</v>
      </c>
      <c r="B76" s="174"/>
      <c r="C76" s="169" t="s">
        <v>276</v>
      </c>
      <c r="D76" s="169" t="s">
        <v>281</v>
      </c>
      <c r="E76" s="176" t="s">
        <v>266</v>
      </c>
      <c r="F76" s="169" t="s">
        <v>284</v>
      </c>
      <c r="G76" s="155"/>
    </row>
    <row r="77" spans="1:8" x14ac:dyDescent="0.3">
      <c r="A77" s="174" t="s">
        <v>344</v>
      </c>
      <c r="B77" s="174"/>
      <c r="C77" s="169" t="s">
        <v>276</v>
      </c>
      <c r="D77" s="169" t="s">
        <v>281</v>
      </c>
      <c r="E77" s="176" t="s">
        <v>285</v>
      </c>
      <c r="F77" s="169" t="s">
        <v>286</v>
      </c>
      <c r="G77" s="155"/>
    </row>
    <row r="78" spans="1:8" x14ac:dyDescent="0.3">
      <c r="A78" s="174" t="s">
        <v>345</v>
      </c>
      <c r="B78" s="174"/>
      <c r="C78" s="169" t="s">
        <v>276</v>
      </c>
      <c r="D78" s="169" t="s">
        <v>281</v>
      </c>
      <c r="E78" s="176" t="s">
        <v>287</v>
      </c>
      <c r="F78" s="169" t="s">
        <v>288</v>
      </c>
      <c r="G78" s="155"/>
    </row>
    <row r="79" spans="1:8" x14ac:dyDescent="0.3">
      <c r="A79" s="174" t="s">
        <v>346</v>
      </c>
      <c r="B79" s="174"/>
      <c r="C79" s="169" t="s">
        <v>276</v>
      </c>
      <c r="D79" s="169" t="s">
        <v>281</v>
      </c>
      <c r="E79" s="176" t="s">
        <v>289</v>
      </c>
      <c r="F79" s="169" t="s">
        <v>241</v>
      </c>
      <c r="G79" s="155"/>
    </row>
    <row r="80" spans="1:8" s="170" customFormat="1" x14ac:dyDescent="0.3">
      <c r="A80" s="160" t="s">
        <v>347</v>
      </c>
      <c r="B80" s="160"/>
      <c r="C80" s="162" t="s">
        <v>264</v>
      </c>
      <c r="D80" s="171" t="s">
        <v>265</v>
      </c>
      <c r="E80" s="172" t="s">
        <v>119</v>
      </c>
      <c r="F80" s="171" t="s">
        <v>231</v>
      </c>
    </row>
    <row r="81" spans="1:8" s="179" customFormat="1" x14ac:dyDescent="0.3">
      <c r="A81" s="160" t="s">
        <v>397</v>
      </c>
      <c r="B81" s="160" t="s">
        <v>396</v>
      </c>
      <c r="C81" s="162" t="s">
        <v>264</v>
      </c>
      <c r="D81" s="171" t="s">
        <v>265</v>
      </c>
      <c r="E81" s="173" t="s">
        <v>266</v>
      </c>
      <c r="F81" s="171" t="s">
        <v>267</v>
      </c>
    </row>
    <row r="82" spans="1:8" s="187" customFormat="1" x14ac:dyDescent="0.3">
      <c r="A82" s="174" t="s">
        <v>348</v>
      </c>
      <c r="B82" s="174"/>
      <c r="C82" s="175" t="s">
        <v>268</v>
      </c>
      <c r="D82" s="169" t="s">
        <v>269</v>
      </c>
      <c r="E82" s="177" t="s">
        <v>270</v>
      </c>
      <c r="F82" s="169" t="s">
        <v>271</v>
      </c>
      <c r="H82" s="155"/>
    </row>
    <row r="83" spans="1:8" s="187" customFormat="1" x14ac:dyDescent="0.3">
      <c r="A83" s="174" t="s">
        <v>349</v>
      </c>
      <c r="B83" s="174"/>
      <c r="C83" s="175" t="s">
        <v>268</v>
      </c>
      <c r="D83" s="169" t="s">
        <v>269</v>
      </c>
      <c r="E83" s="176" t="s">
        <v>237</v>
      </c>
      <c r="F83" s="169" t="s">
        <v>238</v>
      </c>
      <c r="H83" s="155"/>
    </row>
    <row r="84" spans="1:8" s="187" customFormat="1" x14ac:dyDescent="0.3">
      <c r="A84" s="174" t="s">
        <v>350</v>
      </c>
      <c r="B84" s="174"/>
      <c r="C84" s="175" t="s">
        <v>268</v>
      </c>
      <c r="D84" s="169" t="s">
        <v>269</v>
      </c>
      <c r="E84" s="177" t="s">
        <v>244</v>
      </c>
      <c r="F84" s="169" t="s">
        <v>272</v>
      </c>
      <c r="H84" s="155"/>
    </row>
    <row r="85" spans="1:8" x14ac:dyDescent="0.3">
      <c r="A85" s="174" t="s">
        <v>351</v>
      </c>
      <c r="B85" s="174"/>
      <c r="C85" s="175" t="s">
        <v>268</v>
      </c>
      <c r="D85" s="169" t="s">
        <v>269</v>
      </c>
      <c r="E85" s="177" t="s">
        <v>229</v>
      </c>
      <c r="F85" s="169" t="s">
        <v>239</v>
      </c>
      <c r="G85" s="155"/>
    </row>
    <row r="86" spans="1:8" x14ac:dyDescent="0.3">
      <c r="A86" s="174" t="s">
        <v>352</v>
      </c>
      <c r="B86" s="174"/>
      <c r="C86" s="175" t="s">
        <v>268</v>
      </c>
      <c r="D86" s="169" t="s">
        <v>269</v>
      </c>
      <c r="E86" s="177" t="s">
        <v>229</v>
      </c>
      <c r="F86" s="169" t="s">
        <v>239</v>
      </c>
      <c r="G86" s="155"/>
    </row>
    <row r="87" spans="1:8" x14ac:dyDescent="0.3">
      <c r="A87" s="174" t="s">
        <v>353</v>
      </c>
      <c r="B87" s="174"/>
      <c r="C87" s="175" t="s">
        <v>268</v>
      </c>
      <c r="D87" s="169" t="s">
        <v>269</v>
      </c>
      <c r="E87" s="176" t="s">
        <v>229</v>
      </c>
      <c r="F87" s="169" t="s">
        <v>239</v>
      </c>
      <c r="G87" s="155"/>
    </row>
    <row r="88" spans="1:8" x14ac:dyDescent="0.3">
      <c r="A88" s="174" t="s">
        <v>354</v>
      </c>
      <c r="B88" s="174"/>
      <c r="C88" s="175" t="s">
        <v>227</v>
      </c>
      <c r="D88" s="169" t="s">
        <v>273</v>
      </c>
      <c r="E88" s="177" t="s">
        <v>270</v>
      </c>
      <c r="F88" s="169" t="s">
        <v>274</v>
      </c>
      <c r="G88" s="155"/>
    </row>
    <row r="89" spans="1:8" x14ac:dyDescent="0.3">
      <c r="A89" s="174" t="s">
        <v>355</v>
      </c>
      <c r="B89" s="174"/>
      <c r="C89" s="175" t="s">
        <v>117</v>
      </c>
      <c r="D89" s="169" t="s">
        <v>275</v>
      </c>
      <c r="E89" s="177" t="s">
        <v>237</v>
      </c>
      <c r="F89" s="169" t="s">
        <v>238</v>
      </c>
      <c r="G89" s="155"/>
    </row>
    <row r="90" spans="1:8" x14ac:dyDescent="0.3">
      <c r="A90" s="174" t="s">
        <v>356</v>
      </c>
      <c r="B90" s="174"/>
      <c r="C90" s="175" t="s">
        <v>108</v>
      </c>
      <c r="D90" s="169" t="s">
        <v>256</v>
      </c>
      <c r="E90" s="177" t="s">
        <v>237</v>
      </c>
      <c r="F90" s="169" t="s">
        <v>238</v>
      </c>
      <c r="G90" s="155"/>
    </row>
    <row r="91" spans="1:8" x14ac:dyDescent="0.3">
      <c r="A91" s="160" t="s">
        <v>357</v>
      </c>
      <c r="B91" s="160"/>
      <c r="C91" s="175" t="s">
        <v>108</v>
      </c>
      <c r="D91" s="169" t="s">
        <v>256</v>
      </c>
      <c r="E91" s="177" t="s">
        <v>119</v>
      </c>
      <c r="F91" s="169" t="s">
        <v>257</v>
      </c>
      <c r="G91" s="155"/>
    </row>
    <row r="92" spans="1:8" x14ac:dyDescent="0.3">
      <c r="A92" s="160" t="s">
        <v>413</v>
      </c>
      <c r="B92" s="160"/>
      <c r="C92" s="175" t="s">
        <v>411</v>
      </c>
      <c r="D92" s="169" t="s">
        <v>412</v>
      </c>
      <c r="E92" s="177" t="s">
        <v>237</v>
      </c>
      <c r="F92" s="169" t="s">
        <v>245</v>
      </c>
      <c r="G92" s="155"/>
      <c r="H92" s="181"/>
    </row>
    <row r="93" spans="1:8" x14ac:dyDescent="0.3">
      <c r="A93" s="160" t="s">
        <v>414</v>
      </c>
      <c r="B93" s="160"/>
      <c r="C93" s="175" t="s">
        <v>411</v>
      </c>
      <c r="D93" s="169" t="s">
        <v>412</v>
      </c>
      <c r="E93" s="176" t="s">
        <v>244</v>
      </c>
      <c r="F93" s="169" t="s">
        <v>245</v>
      </c>
      <c r="G93" s="155"/>
      <c r="H93" s="181"/>
    </row>
    <row r="94" spans="1:8" x14ac:dyDescent="0.3">
      <c r="A94" s="160" t="s">
        <v>415</v>
      </c>
      <c r="B94" s="160"/>
      <c r="C94" s="175" t="s">
        <v>411</v>
      </c>
      <c r="D94" s="169" t="s">
        <v>412</v>
      </c>
      <c r="E94" s="177" t="s">
        <v>229</v>
      </c>
      <c r="F94" s="169" t="s">
        <v>245</v>
      </c>
      <c r="G94" s="155"/>
      <c r="H94" s="181"/>
    </row>
    <row r="95" spans="1:8" x14ac:dyDescent="0.3">
      <c r="A95" s="160" t="s">
        <v>416</v>
      </c>
      <c r="B95" s="160"/>
      <c r="C95" s="175" t="s">
        <v>411</v>
      </c>
      <c r="D95" s="169" t="s">
        <v>412</v>
      </c>
      <c r="E95" s="177" t="s">
        <v>119</v>
      </c>
      <c r="F95" s="169" t="s">
        <v>245</v>
      </c>
      <c r="G95" s="155"/>
      <c r="H95" s="181"/>
    </row>
    <row r="96" spans="1:8" x14ac:dyDescent="0.3">
      <c r="A96" s="160" t="s">
        <v>417</v>
      </c>
      <c r="B96" s="160"/>
      <c r="C96" s="175" t="s">
        <v>411</v>
      </c>
      <c r="D96" s="169" t="s">
        <v>412</v>
      </c>
      <c r="E96" s="177" t="s">
        <v>246</v>
      </c>
      <c r="F96" s="169" t="s">
        <v>245</v>
      </c>
      <c r="G96" s="155"/>
      <c r="H96" s="181"/>
    </row>
    <row r="97" spans="1:8" x14ac:dyDescent="0.3">
      <c r="A97" s="160" t="s">
        <v>418</v>
      </c>
      <c r="B97" s="160"/>
      <c r="C97" s="175" t="s">
        <v>411</v>
      </c>
      <c r="D97" s="169" t="s">
        <v>412</v>
      </c>
      <c r="E97" s="177" t="s">
        <v>237</v>
      </c>
      <c r="F97" s="169" t="s">
        <v>245</v>
      </c>
      <c r="G97" s="155"/>
      <c r="H97" s="181"/>
    </row>
    <row r="98" spans="1:8" x14ac:dyDescent="0.3">
      <c r="A98" s="160" t="s">
        <v>419</v>
      </c>
      <c r="B98" s="160"/>
      <c r="C98" s="175" t="s">
        <v>411</v>
      </c>
      <c r="D98" s="169" t="s">
        <v>412</v>
      </c>
      <c r="E98" s="177" t="s">
        <v>244</v>
      </c>
      <c r="F98" s="169" t="s">
        <v>245</v>
      </c>
      <c r="G98" s="155"/>
      <c r="H98" s="181"/>
    </row>
    <row r="99" spans="1:8" x14ac:dyDescent="0.3">
      <c r="A99" s="160" t="s">
        <v>420</v>
      </c>
      <c r="B99" s="160"/>
      <c r="C99" s="175" t="s">
        <v>411</v>
      </c>
      <c r="D99" s="169" t="s">
        <v>412</v>
      </c>
      <c r="E99" s="177" t="s">
        <v>229</v>
      </c>
      <c r="F99" s="169" t="s">
        <v>245</v>
      </c>
      <c r="G99" s="155"/>
      <c r="H99" s="181"/>
    </row>
    <row r="100" spans="1:8" x14ac:dyDescent="0.3">
      <c r="A100" s="160" t="s">
        <v>421</v>
      </c>
      <c r="B100" s="160"/>
      <c r="C100" s="175" t="s">
        <v>411</v>
      </c>
      <c r="D100" s="169" t="s">
        <v>412</v>
      </c>
      <c r="E100" s="177" t="s">
        <v>119</v>
      </c>
      <c r="F100" s="169" t="s">
        <v>245</v>
      </c>
      <c r="G100" s="155"/>
      <c r="H100" s="181"/>
    </row>
    <row r="101" spans="1:8" x14ac:dyDescent="0.3">
      <c r="A101" s="160" t="s">
        <v>422</v>
      </c>
      <c r="B101" s="160"/>
      <c r="C101" s="175" t="s">
        <v>411</v>
      </c>
      <c r="D101" s="169" t="s">
        <v>412</v>
      </c>
      <c r="E101" s="177" t="s">
        <v>246</v>
      </c>
      <c r="F101" s="169" t="s">
        <v>245</v>
      </c>
      <c r="G101" s="155"/>
      <c r="H101" s="181"/>
    </row>
    <row r="102" spans="1:8" x14ac:dyDescent="0.3">
      <c r="A102" s="160" t="s">
        <v>423</v>
      </c>
      <c r="B102" s="160"/>
      <c r="C102" s="175" t="s">
        <v>411</v>
      </c>
      <c r="D102" s="169" t="s">
        <v>412</v>
      </c>
      <c r="E102" s="177" t="s">
        <v>237</v>
      </c>
      <c r="F102" s="169" t="s">
        <v>245</v>
      </c>
      <c r="G102" s="155"/>
      <c r="H102" s="181"/>
    </row>
    <row r="103" spans="1:8" x14ac:dyDescent="0.3">
      <c r="A103" s="160" t="s">
        <v>424</v>
      </c>
      <c r="B103" s="160"/>
      <c r="C103" s="175" t="s">
        <v>411</v>
      </c>
      <c r="D103" s="169" t="s">
        <v>412</v>
      </c>
      <c r="E103" s="177" t="s">
        <v>119</v>
      </c>
      <c r="F103" s="169" t="s">
        <v>245</v>
      </c>
      <c r="G103" s="155"/>
      <c r="H103" s="181"/>
    </row>
    <row r="104" spans="1:8" x14ac:dyDescent="0.3">
      <c r="A104" s="160" t="s">
        <v>358</v>
      </c>
      <c r="B104" s="160"/>
      <c r="C104" s="175" t="s">
        <v>264</v>
      </c>
      <c r="D104" s="169" t="s">
        <v>265</v>
      </c>
      <c r="E104" s="176" t="s">
        <v>244</v>
      </c>
      <c r="F104" s="169" t="s">
        <v>245</v>
      </c>
      <c r="G104" s="155"/>
      <c r="H104" s="181"/>
    </row>
    <row r="105" spans="1:8" x14ac:dyDescent="0.3">
      <c r="A105" s="160" t="s">
        <v>426</v>
      </c>
      <c r="B105" s="160"/>
      <c r="C105" s="175"/>
      <c r="D105" s="169"/>
      <c r="E105" s="176"/>
      <c r="F105" s="169"/>
    </row>
    <row r="106" spans="1:8" x14ac:dyDescent="0.3">
      <c r="A106" s="160" t="s">
        <v>464</v>
      </c>
      <c r="B106" s="160"/>
      <c r="C106" s="175"/>
      <c r="D106" s="169"/>
      <c r="E106" s="176"/>
      <c r="F106" s="169"/>
    </row>
    <row r="118" spans="7:7" x14ac:dyDescent="0.3">
      <c r="G118" s="155"/>
    </row>
    <row r="119" spans="7:7" x14ac:dyDescent="0.3">
      <c r="G119" s="155"/>
    </row>
    <row r="120" spans="7:7" x14ac:dyDescent="0.3">
      <c r="G120" s="155"/>
    </row>
    <row r="121" spans="7:7" x14ac:dyDescent="0.3">
      <c r="G121" s="155"/>
    </row>
    <row r="122" spans="7:7" x14ac:dyDescent="0.3">
      <c r="G122" s="155"/>
    </row>
    <row r="123" spans="7:7" x14ac:dyDescent="0.3">
      <c r="G123" s="155"/>
    </row>
    <row r="124" spans="7:7" x14ac:dyDescent="0.3">
      <c r="G124" s="155"/>
    </row>
    <row r="125" spans="7:7" x14ac:dyDescent="0.3">
      <c r="G125" s="155"/>
    </row>
    <row r="126" spans="7:7" x14ac:dyDescent="0.3">
      <c r="G126" s="155"/>
    </row>
    <row r="127" spans="7:7" x14ac:dyDescent="0.3">
      <c r="G127" s="155"/>
    </row>
    <row r="128" spans="7:7" x14ac:dyDescent="0.3">
      <c r="G128" s="155"/>
    </row>
    <row r="129" spans="7:7" x14ac:dyDescent="0.3">
      <c r="G129" s="155"/>
    </row>
    <row r="130" spans="7:7" x14ac:dyDescent="0.3">
      <c r="G130" s="155"/>
    </row>
    <row r="131" spans="7:7" x14ac:dyDescent="0.3">
      <c r="G131" s="155"/>
    </row>
    <row r="132" spans="7:7" x14ac:dyDescent="0.3">
      <c r="G132" s="155"/>
    </row>
    <row r="133" spans="7:7" x14ac:dyDescent="0.3">
      <c r="G133" s="155"/>
    </row>
    <row r="134" spans="7:7" x14ac:dyDescent="0.3">
      <c r="G134" s="155"/>
    </row>
    <row r="135" spans="7:7" x14ac:dyDescent="0.3">
      <c r="G135" s="155"/>
    </row>
    <row r="136" spans="7:7" x14ac:dyDescent="0.3">
      <c r="G136" s="155"/>
    </row>
    <row r="137" spans="7:7" x14ac:dyDescent="0.3">
      <c r="G137" s="155"/>
    </row>
    <row r="138" spans="7:7" x14ac:dyDescent="0.3">
      <c r="G138" s="155"/>
    </row>
    <row r="139" spans="7:7" x14ac:dyDescent="0.3">
      <c r="G139" s="155"/>
    </row>
    <row r="140" spans="7:7" x14ac:dyDescent="0.3">
      <c r="G140" s="155"/>
    </row>
    <row r="141" spans="7:7" x14ac:dyDescent="0.3">
      <c r="G141" s="155"/>
    </row>
    <row r="142" spans="7:7" x14ac:dyDescent="0.3">
      <c r="G142" s="155"/>
    </row>
    <row r="143" spans="7:7" x14ac:dyDescent="0.3">
      <c r="G143" s="155"/>
    </row>
    <row r="144" spans="7:7" x14ac:dyDescent="0.3">
      <c r="G144" s="155"/>
    </row>
    <row r="145" spans="7:7" x14ac:dyDescent="0.3">
      <c r="G145" s="155"/>
    </row>
    <row r="146" spans="7:7" x14ac:dyDescent="0.3">
      <c r="G146" s="155"/>
    </row>
    <row r="147" spans="7:7" x14ac:dyDescent="0.3">
      <c r="G147" s="155"/>
    </row>
    <row r="148" spans="7:7" x14ac:dyDescent="0.3">
      <c r="G148" s="155"/>
    </row>
    <row r="149" spans="7:7" x14ac:dyDescent="0.3">
      <c r="G149" s="155"/>
    </row>
    <row r="150" spans="7:7" x14ac:dyDescent="0.3">
      <c r="G150" s="155"/>
    </row>
    <row r="151" spans="7:7" x14ac:dyDescent="0.3">
      <c r="G151" s="155"/>
    </row>
    <row r="152" spans="7:7" x14ac:dyDescent="0.3">
      <c r="G152" s="155"/>
    </row>
    <row r="153" spans="7:7" x14ac:dyDescent="0.3">
      <c r="G153" s="155"/>
    </row>
    <row r="154" spans="7:7" x14ac:dyDescent="0.3">
      <c r="G154" s="155"/>
    </row>
    <row r="155" spans="7:7" x14ac:dyDescent="0.3">
      <c r="G155" s="155"/>
    </row>
    <row r="156" spans="7:7" x14ac:dyDescent="0.3">
      <c r="G156" s="155"/>
    </row>
    <row r="157" spans="7:7" x14ac:dyDescent="0.3">
      <c r="G157" s="155"/>
    </row>
    <row r="158" spans="7:7" x14ac:dyDescent="0.3">
      <c r="G158" s="155"/>
    </row>
    <row r="159" spans="7:7" x14ac:dyDescent="0.3">
      <c r="G159" s="155"/>
    </row>
    <row r="160" spans="7:7" x14ac:dyDescent="0.3">
      <c r="G160" s="155"/>
    </row>
    <row r="161" spans="7:7" x14ac:dyDescent="0.3">
      <c r="G161" s="155"/>
    </row>
    <row r="162" spans="7:7" x14ac:dyDescent="0.3">
      <c r="G162" s="155"/>
    </row>
    <row r="163" spans="7:7" x14ac:dyDescent="0.3">
      <c r="G163" s="155"/>
    </row>
    <row r="164" spans="7:7" x14ac:dyDescent="0.3">
      <c r="G164" s="155"/>
    </row>
    <row r="165" spans="7:7" x14ac:dyDescent="0.3">
      <c r="G165" s="155"/>
    </row>
    <row r="166" spans="7:7" x14ac:dyDescent="0.3">
      <c r="G166" s="155"/>
    </row>
    <row r="167" spans="7:7" x14ac:dyDescent="0.3">
      <c r="G167" s="155"/>
    </row>
    <row r="168" spans="7:7" x14ac:dyDescent="0.3">
      <c r="G168" s="155"/>
    </row>
    <row r="169" spans="7:7" x14ac:dyDescent="0.3">
      <c r="G169" s="155"/>
    </row>
    <row r="170" spans="7:7" x14ac:dyDescent="0.3">
      <c r="G170" s="155"/>
    </row>
    <row r="171" spans="7:7" x14ac:dyDescent="0.3">
      <c r="G171" s="155"/>
    </row>
    <row r="172" spans="7:7" x14ac:dyDescent="0.3">
      <c r="G172" s="155"/>
    </row>
    <row r="173" spans="7:7" x14ac:dyDescent="0.3">
      <c r="G173" s="155"/>
    </row>
    <row r="174" spans="7:7" x14ac:dyDescent="0.3">
      <c r="G174" s="155"/>
    </row>
    <row r="175" spans="7:7" x14ac:dyDescent="0.3">
      <c r="G175" s="155"/>
    </row>
    <row r="176" spans="7:7" x14ac:dyDescent="0.3">
      <c r="G176" s="155"/>
    </row>
    <row r="177" spans="7:7" x14ac:dyDescent="0.3">
      <c r="G177" s="155"/>
    </row>
    <row r="178" spans="7:7" x14ac:dyDescent="0.3">
      <c r="G178" s="155"/>
    </row>
    <row r="179" spans="7:7" x14ac:dyDescent="0.3">
      <c r="G179" s="155"/>
    </row>
    <row r="180" spans="7:7" x14ac:dyDescent="0.3">
      <c r="G180" s="155"/>
    </row>
    <row r="181" spans="7:7" x14ac:dyDescent="0.3">
      <c r="G181" s="155"/>
    </row>
    <row r="182" spans="7:7" x14ac:dyDescent="0.3">
      <c r="G182" s="155"/>
    </row>
    <row r="183" spans="7:7" x14ac:dyDescent="0.3">
      <c r="G183" s="155"/>
    </row>
    <row r="184" spans="7:7" x14ac:dyDescent="0.3">
      <c r="G184" s="155"/>
    </row>
    <row r="185" spans="7:7" x14ac:dyDescent="0.3">
      <c r="G185" s="155"/>
    </row>
    <row r="186" spans="7:7" x14ac:dyDescent="0.3">
      <c r="G186" s="155"/>
    </row>
    <row r="187" spans="7:7" x14ac:dyDescent="0.3">
      <c r="G187" s="155"/>
    </row>
    <row r="188" spans="7:7" x14ac:dyDescent="0.3">
      <c r="G188" s="155"/>
    </row>
    <row r="189" spans="7:7" x14ac:dyDescent="0.3">
      <c r="G189" s="155"/>
    </row>
    <row r="190" spans="7:7" x14ac:dyDescent="0.3">
      <c r="G190" s="155"/>
    </row>
    <row r="191" spans="7:7" x14ac:dyDescent="0.3">
      <c r="G191" s="155"/>
    </row>
    <row r="192" spans="7:7" x14ac:dyDescent="0.3">
      <c r="G192" s="155"/>
    </row>
    <row r="193" spans="7:7" x14ac:dyDescent="0.3">
      <c r="G193" s="155"/>
    </row>
    <row r="194" spans="7:7" x14ac:dyDescent="0.3">
      <c r="G194" s="155"/>
    </row>
    <row r="195" spans="7:7" x14ac:dyDescent="0.3">
      <c r="G195" s="155"/>
    </row>
    <row r="196" spans="7:7" x14ac:dyDescent="0.3">
      <c r="G196" s="155"/>
    </row>
    <row r="197" spans="7:7" x14ac:dyDescent="0.3">
      <c r="G197" s="155"/>
    </row>
    <row r="198" spans="7:7" x14ac:dyDescent="0.3">
      <c r="G198" s="155"/>
    </row>
    <row r="199" spans="7:7" x14ac:dyDescent="0.3">
      <c r="G199" s="155"/>
    </row>
    <row r="200" spans="7:7" x14ac:dyDescent="0.3">
      <c r="G200" s="155"/>
    </row>
    <row r="201" spans="7:7" x14ac:dyDescent="0.3">
      <c r="G201" s="155"/>
    </row>
    <row r="202" spans="7:7" x14ac:dyDescent="0.3">
      <c r="G202" s="155"/>
    </row>
    <row r="203" spans="7:7" x14ac:dyDescent="0.3">
      <c r="G203" s="155"/>
    </row>
    <row r="204" spans="7:7" x14ac:dyDescent="0.3">
      <c r="G204" s="155"/>
    </row>
    <row r="205" spans="7:7" x14ac:dyDescent="0.3">
      <c r="G205" s="155"/>
    </row>
    <row r="206" spans="7:7" x14ac:dyDescent="0.3">
      <c r="G206" s="155"/>
    </row>
    <row r="207" spans="7:7" x14ac:dyDescent="0.3">
      <c r="G207" s="155"/>
    </row>
    <row r="208" spans="7:7" x14ac:dyDescent="0.3">
      <c r="G208" s="155"/>
    </row>
    <row r="209" spans="7:7" x14ac:dyDescent="0.3">
      <c r="G209" s="155"/>
    </row>
    <row r="210" spans="7:7" x14ac:dyDescent="0.3">
      <c r="G210" s="155"/>
    </row>
    <row r="211" spans="7:7" x14ac:dyDescent="0.3">
      <c r="G211" s="155"/>
    </row>
    <row r="212" spans="7:7" x14ac:dyDescent="0.3">
      <c r="G212" s="155"/>
    </row>
    <row r="213" spans="7:7" x14ac:dyDescent="0.3">
      <c r="G213" s="155"/>
    </row>
    <row r="214" spans="7:7" x14ac:dyDescent="0.3">
      <c r="G214" s="155"/>
    </row>
    <row r="215" spans="7:7" x14ac:dyDescent="0.3">
      <c r="G215" s="155"/>
    </row>
    <row r="216" spans="7:7" x14ac:dyDescent="0.3">
      <c r="G216" s="155"/>
    </row>
    <row r="217" spans="7:7" x14ac:dyDescent="0.3">
      <c r="G217" s="155"/>
    </row>
    <row r="218" spans="7:7" x14ac:dyDescent="0.3">
      <c r="G218" s="155"/>
    </row>
    <row r="219" spans="7:7" x14ac:dyDescent="0.3">
      <c r="G219" s="155"/>
    </row>
    <row r="220" spans="7:7" x14ac:dyDescent="0.3">
      <c r="G220" s="155"/>
    </row>
    <row r="221" spans="7:7" x14ac:dyDescent="0.3">
      <c r="G221" s="155"/>
    </row>
    <row r="222" spans="7:7" x14ac:dyDescent="0.3">
      <c r="G222" s="155"/>
    </row>
    <row r="223" spans="7:7" x14ac:dyDescent="0.3">
      <c r="G223" s="155"/>
    </row>
    <row r="224" spans="7:7" x14ac:dyDescent="0.3">
      <c r="G224" s="155"/>
    </row>
    <row r="225" spans="7:7" x14ac:dyDescent="0.3">
      <c r="G225" s="155"/>
    </row>
    <row r="226" spans="7:7" x14ac:dyDescent="0.3">
      <c r="G226" s="155"/>
    </row>
    <row r="227" spans="7:7" x14ac:dyDescent="0.3">
      <c r="G227" s="155"/>
    </row>
    <row r="228" spans="7:7" x14ac:dyDescent="0.3">
      <c r="G228" s="155"/>
    </row>
    <row r="229" spans="7:7" x14ac:dyDescent="0.3">
      <c r="G229" s="155"/>
    </row>
    <row r="230" spans="7:7" x14ac:dyDescent="0.3">
      <c r="G230" s="155"/>
    </row>
    <row r="231" spans="7:7" x14ac:dyDescent="0.3">
      <c r="G231" s="155"/>
    </row>
    <row r="232" spans="7:7" x14ac:dyDescent="0.3">
      <c r="G232" s="155"/>
    </row>
    <row r="233" spans="7:7" x14ac:dyDescent="0.3">
      <c r="G233" s="155"/>
    </row>
    <row r="234" spans="7:7" x14ac:dyDescent="0.3">
      <c r="G234" s="155"/>
    </row>
    <row r="235" spans="7:7" x14ac:dyDescent="0.3">
      <c r="G235" s="155"/>
    </row>
    <row r="236" spans="7:7" x14ac:dyDescent="0.3">
      <c r="G236" s="155"/>
    </row>
    <row r="237" spans="7:7" x14ac:dyDescent="0.3">
      <c r="G237" s="155"/>
    </row>
    <row r="238" spans="7:7" x14ac:dyDescent="0.3">
      <c r="G238" s="155"/>
    </row>
    <row r="239" spans="7:7" x14ac:dyDescent="0.3">
      <c r="G239" s="155"/>
    </row>
    <row r="240" spans="7:7" x14ac:dyDescent="0.3">
      <c r="G240" s="155"/>
    </row>
    <row r="241" spans="7:7" x14ac:dyDescent="0.3">
      <c r="G241" s="155"/>
    </row>
    <row r="242" spans="7:7" x14ac:dyDescent="0.3">
      <c r="G242" s="155"/>
    </row>
    <row r="243" spans="7:7" x14ac:dyDescent="0.3">
      <c r="G243" s="155"/>
    </row>
    <row r="244" spans="7:7" x14ac:dyDescent="0.3">
      <c r="G244" s="155"/>
    </row>
    <row r="245" spans="7:7" x14ac:dyDescent="0.3">
      <c r="G245" s="155"/>
    </row>
    <row r="246" spans="7:7" x14ac:dyDescent="0.3">
      <c r="G246" s="155"/>
    </row>
    <row r="247" spans="7:7" x14ac:dyDescent="0.3">
      <c r="G247" s="155"/>
    </row>
    <row r="248" spans="7:7" x14ac:dyDescent="0.3">
      <c r="G248" s="155"/>
    </row>
    <row r="249" spans="7:7" x14ac:dyDescent="0.3">
      <c r="G249" s="155"/>
    </row>
    <row r="250" spans="7:7" x14ac:dyDescent="0.3">
      <c r="G250" s="155"/>
    </row>
    <row r="251" spans="7:7" x14ac:dyDescent="0.3">
      <c r="G251" s="155"/>
    </row>
    <row r="252" spans="7:7" x14ac:dyDescent="0.3">
      <c r="G252" s="155"/>
    </row>
    <row r="253" spans="7:7" x14ac:dyDescent="0.3">
      <c r="G253" s="155"/>
    </row>
    <row r="254" spans="7:7" x14ac:dyDescent="0.3">
      <c r="G254" s="155"/>
    </row>
    <row r="255" spans="7:7" x14ac:dyDescent="0.3">
      <c r="G255" s="155"/>
    </row>
    <row r="256" spans="7:7" x14ac:dyDescent="0.3">
      <c r="G256" s="155"/>
    </row>
    <row r="257" spans="7:7" x14ac:dyDescent="0.3">
      <c r="G257" s="155"/>
    </row>
    <row r="258" spans="7:7" x14ac:dyDescent="0.3">
      <c r="G258" s="155"/>
    </row>
    <row r="259" spans="7:7" x14ac:dyDescent="0.3">
      <c r="G259" s="155"/>
    </row>
    <row r="260" spans="7:7" x14ac:dyDescent="0.3">
      <c r="G260" s="155"/>
    </row>
    <row r="261" spans="7:7" x14ac:dyDescent="0.3">
      <c r="G261" s="155"/>
    </row>
    <row r="262" spans="7:7" x14ac:dyDescent="0.3">
      <c r="G262" s="155"/>
    </row>
    <row r="263" spans="7:7" x14ac:dyDescent="0.3">
      <c r="G263" s="155"/>
    </row>
    <row r="264" spans="7:7" x14ac:dyDescent="0.3">
      <c r="G264" s="155"/>
    </row>
    <row r="265" spans="7:7" x14ac:dyDescent="0.3">
      <c r="G265" s="155"/>
    </row>
    <row r="266" spans="7:7" x14ac:dyDescent="0.3">
      <c r="G266" s="155"/>
    </row>
    <row r="267" spans="7:7" x14ac:dyDescent="0.3">
      <c r="G267" s="155"/>
    </row>
    <row r="268" spans="7:7" x14ac:dyDescent="0.3">
      <c r="G268" s="155"/>
    </row>
    <row r="269" spans="7:7" x14ac:dyDescent="0.3">
      <c r="G269" s="155"/>
    </row>
    <row r="270" spans="7:7" x14ac:dyDescent="0.3">
      <c r="G270" s="155"/>
    </row>
    <row r="271" spans="7:7" x14ac:dyDescent="0.3">
      <c r="G271" s="155"/>
    </row>
    <row r="272" spans="7:7" x14ac:dyDescent="0.3">
      <c r="G272" s="155"/>
    </row>
    <row r="273" spans="7:7" x14ac:dyDescent="0.3">
      <c r="G273" s="155"/>
    </row>
    <row r="274" spans="7:7" x14ac:dyDescent="0.3">
      <c r="G274" s="155"/>
    </row>
    <row r="275" spans="7:7" x14ac:dyDescent="0.3">
      <c r="G275" s="155"/>
    </row>
    <row r="276" spans="7:7" x14ac:dyDescent="0.3">
      <c r="G276" s="155"/>
    </row>
    <row r="277" spans="7:7" x14ac:dyDescent="0.3">
      <c r="G277" s="155"/>
    </row>
    <row r="278" spans="7:7" x14ac:dyDescent="0.3">
      <c r="G278" s="155"/>
    </row>
    <row r="279" spans="7:7" x14ac:dyDescent="0.3">
      <c r="G279" s="155"/>
    </row>
    <row r="280" spans="7:7" x14ac:dyDescent="0.3">
      <c r="G280" s="155"/>
    </row>
    <row r="281" spans="7:7" x14ac:dyDescent="0.3">
      <c r="G281" s="155"/>
    </row>
    <row r="282" spans="7:7" x14ac:dyDescent="0.3">
      <c r="G282" s="155"/>
    </row>
    <row r="283" spans="7:7" x14ac:dyDescent="0.3">
      <c r="G283" s="155"/>
    </row>
    <row r="284" spans="7:7" x14ac:dyDescent="0.3">
      <c r="G284" s="155"/>
    </row>
    <row r="285" spans="7:7" x14ac:dyDescent="0.3">
      <c r="G285" s="155"/>
    </row>
    <row r="286" spans="7:7" x14ac:dyDescent="0.3">
      <c r="G286" s="155"/>
    </row>
    <row r="287" spans="7:7" x14ac:dyDescent="0.3">
      <c r="G287" s="155"/>
    </row>
    <row r="288" spans="7:7" x14ac:dyDescent="0.3">
      <c r="G288" s="155"/>
    </row>
    <row r="289" spans="7:7" x14ac:dyDescent="0.3">
      <c r="G289" s="155"/>
    </row>
    <row r="290" spans="7:7" x14ac:dyDescent="0.3">
      <c r="G290" s="155"/>
    </row>
    <row r="291" spans="7:7" x14ac:dyDescent="0.3">
      <c r="G291" s="155"/>
    </row>
    <row r="292" spans="7:7" x14ac:dyDescent="0.3">
      <c r="G292" s="155"/>
    </row>
    <row r="293" spans="7:7" x14ac:dyDescent="0.3">
      <c r="G293" s="155"/>
    </row>
    <row r="294" spans="7:7" x14ac:dyDescent="0.3">
      <c r="G294" s="155"/>
    </row>
    <row r="295" spans="7:7" x14ac:dyDescent="0.3">
      <c r="G295" s="155"/>
    </row>
    <row r="296" spans="7:7" x14ac:dyDescent="0.3">
      <c r="G296" s="155"/>
    </row>
    <row r="297" spans="7:7" x14ac:dyDescent="0.3">
      <c r="G297" s="155"/>
    </row>
    <row r="298" spans="7:7" x14ac:dyDescent="0.3">
      <c r="G298" s="155"/>
    </row>
    <row r="299" spans="7:7" x14ac:dyDescent="0.3">
      <c r="G299" s="155"/>
    </row>
    <row r="300" spans="7:7" x14ac:dyDescent="0.3">
      <c r="G300" s="155"/>
    </row>
    <row r="301" spans="7:7" x14ac:dyDescent="0.3">
      <c r="G301" s="155"/>
    </row>
    <row r="302" spans="7:7" x14ac:dyDescent="0.3">
      <c r="G302" s="155"/>
    </row>
    <row r="303" spans="7:7" x14ac:dyDescent="0.3">
      <c r="G303" s="155"/>
    </row>
    <row r="304" spans="7:7" x14ac:dyDescent="0.3">
      <c r="G304" s="155"/>
    </row>
    <row r="305" spans="7:7" x14ac:dyDescent="0.3">
      <c r="G305" s="155"/>
    </row>
    <row r="306" spans="7:7" x14ac:dyDescent="0.3">
      <c r="G306" s="155"/>
    </row>
    <row r="307" spans="7:7" x14ac:dyDescent="0.3">
      <c r="G307" s="155"/>
    </row>
    <row r="308" spans="7:7" x14ac:dyDescent="0.3">
      <c r="G308" s="155"/>
    </row>
    <row r="309" spans="7:7" x14ac:dyDescent="0.3">
      <c r="G309" s="155"/>
    </row>
    <row r="310" spans="7:7" x14ac:dyDescent="0.3">
      <c r="G310" s="155"/>
    </row>
    <row r="311" spans="7:7" x14ac:dyDescent="0.3">
      <c r="G311" s="155"/>
    </row>
    <row r="312" spans="7:7" x14ac:dyDescent="0.3">
      <c r="G312" s="155"/>
    </row>
    <row r="313" spans="7:7" x14ac:dyDescent="0.3">
      <c r="G313" s="155"/>
    </row>
    <row r="314" spans="7:7" x14ac:dyDescent="0.3">
      <c r="G314" s="155"/>
    </row>
    <row r="315" spans="7:7" x14ac:dyDescent="0.3">
      <c r="G315" s="155"/>
    </row>
    <row r="316" spans="7:7" x14ac:dyDescent="0.3">
      <c r="G316" s="155"/>
    </row>
    <row r="317" spans="7:7" x14ac:dyDescent="0.3">
      <c r="G317" s="155"/>
    </row>
    <row r="318" spans="7:7" x14ac:dyDescent="0.3">
      <c r="G318" s="155"/>
    </row>
    <row r="319" spans="7:7" x14ac:dyDescent="0.3">
      <c r="G319" s="155"/>
    </row>
    <row r="320" spans="7:7" x14ac:dyDescent="0.3">
      <c r="G320" s="155"/>
    </row>
    <row r="321" spans="7:7" x14ac:dyDescent="0.3">
      <c r="G321" s="155"/>
    </row>
    <row r="322" spans="7:7" x14ac:dyDescent="0.3">
      <c r="G322" s="155"/>
    </row>
    <row r="323" spans="7:7" x14ac:dyDescent="0.3">
      <c r="G323" s="155"/>
    </row>
    <row r="324" spans="7:7" x14ac:dyDescent="0.3">
      <c r="G324" s="155"/>
    </row>
    <row r="325" spans="7:7" x14ac:dyDescent="0.3">
      <c r="G325" s="155"/>
    </row>
    <row r="326" spans="7:7" x14ac:dyDescent="0.3">
      <c r="G326" s="155"/>
    </row>
    <row r="327" spans="7:7" x14ac:dyDescent="0.3">
      <c r="G327" s="155"/>
    </row>
    <row r="328" spans="7:7" x14ac:dyDescent="0.3">
      <c r="G328" s="155"/>
    </row>
    <row r="329" spans="7:7" x14ac:dyDescent="0.3">
      <c r="G329" s="155"/>
    </row>
    <row r="330" spans="7:7" x14ac:dyDescent="0.3">
      <c r="G330" s="155"/>
    </row>
    <row r="331" spans="7:7" x14ac:dyDescent="0.3">
      <c r="G331" s="155"/>
    </row>
    <row r="332" spans="7:7" x14ac:dyDescent="0.3">
      <c r="G332" s="155"/>
    </row>
    <row r="333" spans="7:7" x14ac:dyDescent="0.3">
      <c r="G333" s="155"/>
    </row>
    <row r="334" spans="7:7" x14ac:dyDescent="0.3">
      <c r="G334" s="155"/>
    </row>
    <row r="335" spans="7:7" x14ac:dyDescent="0.3">
      <c r="G335" s="155"/>
    </row>
    <row r="336" spans="7:7" x14ac:dyDescent="0.3">
      <c r="G336" s="155"/>
    </row>
    <row r="337" spans="7:7" x14ac:dyDescent="0.3">
      <c r="G337" s="155"/>
    </row>
    <row r="338" spans="7:7" x14ac:dyDescent="0.3">
      <c r="G338" s="155"/>
    </row>
    <row r="339" spans="7:7" x14ac:dyDescent="0.3">
      <c r="G339" s="155"/>
    </row>
    <row r="340" spans="7:7" x14ac:dyDescent="0.3">
      <c r="G340" s="155"/>
    </row>
    <row r="341" spans="7:7" x14ac:dyDescent="0.3">
      <c r="G341" s="155"/>
    </row>
    <row r="342" spans="7:7" x14ac:dyDescent="0.3">
      <c r="G342" s="155"/>
    </row>
    <row r="343" spans="7:7" x14ac:dyDescent="0.3">
      <c r="G343" s="155"/>
    </row>
    <row r="344" spans="7:7" x14ac:dyDescent="0.3">
      <c r="G344" s="155"/>
    </row>
    <row r="345" spans="7:7" x14ac:dyDescent="0.3">
      <c r="G345" s="155"/>
    </row>
    <row r="346" spans="7:7" x14ac:dyDescent="0.3">
      <c r="G346" s="155"/>
    </row>
    <row r="347" spans="7:7" x14ac:dyDescent="0.3">
      <c r="G347" s="155"/>
    </row>
    <row r="348" spans="7:7" x14ac:dyDescent="0.3">
      <c r="G348" s="155"/>
    </row>
    <row r="349" spans="7:7" x14ac:dyDescent="0.3">
      <c r="G349" s="155"/>
    </row>
    <row r="350" spans="7:7" x14ac:dyDescent="0.3">
      <c r="G350" s="155"/>
    </row>
    <row r="351" spans="7:7" x14ac:dyDescent="0.3">
      <c r="G351" s="155"/>
    </row>
    <row r="352" spans="7:7" x14ac:dyDescent="0.3">
      <c r="G352" s="155"/>
    </row>
    <row r="353" spans="7:7" x14ac:dyDescent="0.3">
      <c r="G353" s="155"/>
    </row>
    <row r="354" spans="7:7" x14ac:dyDescent="0.3">
      <c r="G354" s="155"/>
    </row>
    <row r="355" spans="7:7" x14ac:dyDescent="0.3">
      <c r="G355" s="155"/>
    </row>
    <row r="356" spans="7:7" x14ac:dyDescent="0.3">
      <c r="G356" s="155"/>
    </row>
    <row r="357" spans="7:7" x14ac:dyDescent="0.3">
      <c r="G357" s="155"/>
    </row>
    <row r="358" spans="7:7" x14ac:dyDescent="0.3">
      <c r="G358" s="155"/>
    </row>
    <row r="359" spans="7:7" x14ac:dyDescent="0.3">
      <c r="G359" s="155"/>
    </row>
    <row r="360" spans="7:7" x14ac:dyDescent="0.3">
      <c r="G360" s="155"/>
    </row>
    <row r="361" spans="7:7" x14ac:dyDescent="0.3">
      <c r="G361" s="155"/>
    </row>
    <row r="362" spans="7:7" x14ac:dyDescent="0.3">
      <c r="G362" s="155"/>
    </row>
    <row r="363" spans="7:7" x14ac:dyDescent="0.3">
      <c r="G363" s="155"/>
    </row>
    <row r="364" spans="7:7" x14ac:dyDescent="0.3">
      <c r="G364" s="155"/>
    </row>
    <row r="365" spans="7:7" x14ac:dyDescent="0.3">
      <c r="G365" s="155"/>
    </row>
    <row r="366" spans="7:7" x14ac:dyDescent="0.3">
      <c r="G366" s="155"/>
    </row>
    <row r="367" spans="7:7" x14ac:dyDescent="0.3">
      <c r="G367" s="155"/>
    </row>
    <row r="368" spans="7:7" x14ac:dyDescent="0.3">
      <c r="G368" s="155"/>
    </row>
    <row r="369" spans="7:7" x14ac:dyDescent="0.3">
      <c r="G369" s="155"/>
    </row>
    <row r="370" spans="7:7" x14ac:dyDescent="0.3">
      <c r="G370" s="155"/>
    </row>
    <row r="371" spans="7:7" x14ac:dyDescent="0.3">
      <c r="G371" s="155"/>
    </row>
    <row r="372" spans="7:7" x14ac:dyDescent="0.3">
      <c r="G372" s="155"/>
    </row>
    <row r="373" spans="7:7" x14ac:dyDescent="0.3">
      <c r="G373" s="155"/>
    </row>
    <row r="374" spans="7:7" x14ac:dyDescent="0.3">
      <c r="G374" s="155"/>
    </row>
    <row r="375" spans="7:7" x14ac:dyDescent="0.3">
      <c r="G375" s="155"/>
    </row>
    <row r="376" spans="7:7" x14ac:dyDescent="0.3">
      <c r="G376" s="155"/>
    </row>
    <row r="377" spans="7:7" x14ac:dyDescent="0.3">
      <c r="G377" s="155"/>
    </row>
    <row r="378" spans="7:7" x14ac:dyDescent="0.3">
      <c r="G378" s="155"/>
    </row>
    <row r="379" spans="7:7" x14ac:dyDescent="0.3">
      <c r="G379" s="155"/>
    </row>
    <row r="380" spans="7:7" x14ac:dyDescent="0.3">
      <c r="G380" s="155"/>
    </row>
    <row r="381" spans="7:7" x14ac:dyDescent="0.3">
      <c r="G381" s="155"/>
    </row>
    <row r="382" spans="7:7" x14ac:dyDescent="0.3">
      <c r="G382" s="155"/>
    </row>
    <row r="383" spans="7:7" x14ac:dyDescent="0.3">
      <c r="G383" s="155"/>
    </row>
    <row r="384" spans="7:7" x14ac:dyDescent="0.3">
      <c r="G384" s="155"/>
    </row>
    <row r="385" spans="7:7" x14ac:dyDescent="0.3">
      <c r="G385" s="155"/>
    </row>
    <row r="386" spans="7:7" x14ac:dyDescent="0.3">
      <c r="G386" s="155"/>
    </row>
    <row r="387" spans="7:7" x14ac:dyDescent="0.3">
      <c r="G387" s="155"/>
    </row>
    <row r="388" spans="7:7" x14ac:dyDescent="0.3">
      <c r="G388" s="155"/>
    </row>
    <row r="389" spans="7:7" x14ac:dyDescent="0.3">
      <c r="G389" s="155"/>
    </row>
    <row r="390" spans="7:7" x14ac:dyDescent="0.3">
      <c r="G390" s="155"/>
    </row>
    <row r="391" spans="7:7" x14ac:dyDescent="0.3">
      <c r="G391" s="155"/>
    </row>
    <row r="392" spans="7:7" x14ac:dyDescent="0.3">
      <c r="G392" s="155"/>
    </row>
    <row r="393" spans="7:7" x14ac:dyDescent="0.3">
      <c r="G393" s="155"/>
    </row>
    <row r="394" spans="7:7" x14ac:dyDescent="0.3">
      <c r="G394" s="155"/>
    </row>
    <row r="395" spans="7:7" x14ac:dyDescent="0.3">
      <c r="G395" s="155"/>
    </row>
    <row r="396" spans="7:7" x14ac:dyDescent="0.3">
      <c r="G396" s="155"/>
    </row>
    <row r="397" spans="7:7" x14ac:dyDescent="0.3">
      <c r="G397" s="155"/>
    </row>
    <row r="398" spans="7:7" x14ac:dyDescent="0.3">
      <c r="G398" s="155"/>
    </row>
    <row r="399" spans="7:7" x14ac:dyDescent="0.3">
      <c r="G399" s="155"/>
    </row>
    <row r="400" spans="7:7" x14ac:dyDescent="0.3">
      <c r="G400" s="155"/>
    </row>
    <row r="401" spans="7:7" x14ac:dyDescent="0.3">
      <c r="G401" s="155"/>
    </row>
    <row r="402" spans="7:7" x14ac:dyDescent="0.3">
      <c r="G402" s="155"/>
    </row>
    <row r="403" spans="7:7" x14ac:dyDescent="0.3">
      <c r="G403" s="155"/>
    </row>
    <row r="404" spans="7:7" x14ac:dyDescent="0.3">
      <c r="G404" s="155"/>
    </row>
    <row r="405" spans="7:7" x14ac:dyDescent="0.3">
      <c r="G405" s="155"/>
    </row>
    <row r="406" spans="7:7" x14ac:dyDescent="0.3">
      <c r="G406" s="155"/>
    </row>
    <row r="407" spans="7:7" x14ac:dyDescent="0.3">
      <c r="G407" s="155"/>
    </row>
    <row r="408" spans="7:7" x14ac:dyDescent="0.3">
      <c r="G408" s="155"/>
    </row>
    <row r="409" spans="7:7" x14ac:dyDescent="0.3">
      <c r="G409" s="155"/>
    </row>
    <row r="410" spans="7:7" x14ac:dyDescent="0.3">
      <c r="G410" s="155"/>
    </row>
    <row r="411" spans="7:7" x14ac:dyDescent="0.3">
      <c r="G411" s="155"/>
    </row>
    <row r="412" spans="7:7" x14ac:dyDescent="0.3">
      <c r="G412" s="155"/>
    </row>
    <row r="413" spans="7:7" x14ac:dyDescent="0.3">
      <c r="G413" s="155"/>
    </row>
    <row r="414" spans="7:7" x14ac:dyDescent="0.3">
      <c r="G414" s="155"/>
    </row>
    <row r="415" spans="7:7" x14ac:dyDescent="0.3">
      <c r="G415" s="155"/>
    </row>
    <row r="416" spans="7:7" x14ac:dyDescent="0.3">
      <c r="G416" s="155"/>
    </row>
  </sheetData>
  <mergeCells count="1">
    <mergeCell ref="A1:F1"/>
  </mergeCells>
  <phoneticPr fontId="4" type="noConversion"/>
  <pageMargins left="0.75" right="0.75" top="0.61" bottom="0.36" header="0.5" footer="0.5"/>
  <pageSetup paperSize="181" scale="22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38"/>
  <sheetViews>
    <sheetView workbookViewId="0">
      <selection activeCell="A31" sqref="A31:A33"/>
    </sheetView>
  </sheetViews>
  <sheetFormatPr defaultRowHeight="12.5" x14ac:dyDescent="0.25"/>
  <sheetData>
    <row r="1" spans="1:1" x14ac:dyDescent="0.25">
      <c r="A1" s="224" t="s">
        <v>464</v>
      </c>
    </row>
    <row r="2" spans="1:1" x14ac:dyDescent="0.25">
      <c r="A2" t="s">
        <v>462</v>
      </c>
    </row>
    <row r="3" spans="1:1" x14ac:dyDescent="0.25">
      <c r="A3" t="s">
        <v>463</v>
      </c>
    </row>
    <row r="5" spans="1:1" x14ac:dyDescent="0.25">
      <c r="A5" s="224" t="s">
        <v>464</v>
      </c>
    </row>
    <row r="6" spans="1:1" x14ac:dyDescent="0.25">
      <c r="A6" s="224" t="s">
        <v>465</v>
      </c>
    </row>
    <row r="7" spans="1:1" x14ac:dyDescent="0.25">
      <c r="A7" s="224" t="s">
        <v>195</v>
      </c>
    </row>
    <row r="9" spans="1:1" x14ac:dyDescent="0.25">
      <c r="A9" s="224" t="s">
        <v>464</v>
      </c>
    </row>
    <row r="10" spans="1:1" x14ac:dyDescent="0.25">
      <c r="A10" s="224" t="s">
        <v>466</v>
      </c>
    </row>
    <row r="11" spans="1:1" x14ac:dyDescent="0.25">
      <c r="A11" s="224" t="s">
        <v>467</v>
      </c>
    </row>
    <row r="13" spans="1:1" x14ac:dyDescent="0.25">
      <c r="A13" s="224" t="s">
        <v>464</v>
      </c>
    </row>
    <row r="14" spans="1:1" x14ac:dyDescent="0.25">
      <c r="A14" s="224" t="s">
        <v>465</v>
      </c>
    </row>
    <row r="15" spans="1:1" x14ac:dyDescent="0.25">
      <c r="A15" s="224" t="s">
        <v>195</v>
      </c>
    </row>
    <row r="16" spans="1:1" x14ac:dyDescent="0.25">
      <c r="A16" s="224" t="s">
        <v>197</v>
      </c>
    </row>
    <row r="17" spans="1:1" x14ac:dyDescent="0.25">
      <c r="A17" s="224" t="s">
        <v>469</v>
      </c>
    </row>
    <row r="19" spans="1:1" x14ac:dyDescent="0.25">
      <c r="A19" s="224" t="s">
        <v>464</v>
      </c>
    </row>
    <row r="20" spans="1:1" x14ac:dyDescent="0.25">
      <c r="A20" s="224" t="s">
        <v>471</v>
      </c>
    </row>
    <row r="21" spans="1:1" x14ac:dyDescent="0.25">
      <c r="A21" s="224" t="s">
        <v>472</v>
      </c>
    </row>
    <row r="23" spans="1:1" x14ac:dyDescent="0.25">
      <c r="A23" s="224" t="s">
        <v>464</v>
      </c>
    </row>
    <row r="24" spans="1:1" x14ac:dyDescent="0.25">
      <c r="A24" s="224" t="s">
        <v>465</v>
      </c>
    </row>
    <row r="25" spans="1:1" x14ac:dyDescent="0.25">
      <c r="A25" s="224" t="s">
        <v>195</v>
      </c>
    </row>
    <row r="27" spans="1:1" x14ac:dyDescent="0.25">
      <c r="A27" s="224" t="s">
        <v>464</v>
      </c>
    </row>
    <row r="28" spans="1:1" x14ac:dyDescent="0.25">
      <c r="A28" s="224" t="s">
        <v>471</v>
      </c>
    </row>
    <row r="29" spans="1:1" x14ac:dyDescent="0.25">
      <c r="A29" s="224" t="s">
        <v>474</v>
      </c>
    </row>
    <row r="31" spans="1:1" x14ac:dyDescent="0.25">
      <c r="A31" s="224" t="s">
        <v>464</v>
      </c>
    </row>
    <row r="32" spans="1:1" x14ac:dyDescent="0.25">
      <c r="A32" s="224" t="s">
        <v>471</v>
      </c>
    </row>
    <row r="33" spans="1:1" x14ac:dyDescent="0.25">
      <c r="A33" s="224" t="s">
        <v>476</v>
      </c>
    </row>
    <row r="35" spans="1:1" x14ac:dyDescent="0.25">
      <c r="A35" s="224" t="s">
        <v>464</v>
      </c>
    </row>
    <row r="36" spans="1:1" x14ac:dyDescent="0.25">
      <c r="A36" s="224" t="s">
        <v>478</v>
      </c>
    </row>
    <row r="37" spans="1:1" x14ac:dyDescent="0.25">
      <c r="A37" s="224" t="s">
        <v>480</v>
      </c>
    </row>
    <row r="38" spans="1:1" x14ac:dyDescent="0.25">
      <c r="A38" s="224" t="s">
        <v>479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DFB356CFAB6F542AF7F46C9896F7DEF" ma:contentTypeVersion="6" ma:contentTypeDescription="Create a new document." ma:contentTypeScope="" ma:versionID="7bb89c71a702171f141f5741031a611b">
  <xsd:schema xmlns:xsd="http://www.w3.org/2001/XMLSchema" xmlns:xs="http://www.w3.org/2001/XMLSchema" xmlns:p="http://schemas.microsoft.com/office/2006/metadata/properties" xmlns:ns2="f6a2d180-159e-4716-a51d-3874c2eb8b2c" targetNamespace="http://schemas.microsoft.com/office/2006/metadata/properties" ma:root="true" ma:fieldsID="f180f8cc10a260962f710e9fa44e261a" ns2:_="">
    <xsd:import namespace="f6a2d180-159e-4716-a51d-3874c2eb8b2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a2d180-159e-4716-a51d-3874c2eb8b2c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1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f6a2d180-159e-4716-a51d-3874c2eb8b2c">U4UNDSTP5XYC-346915591-34</_dlc_DocId>
    <_dlc_DocIdUrl xmlns="f6a2d180-159e-4716-a51d-3874c2eb8b2c">
      <Url>http://collab.portseattle.org/sites/avficommittee/_layouts/DocIdRedir.aspx?ID=U4UNDSTP5XYC-346915591-34</Url>
      <Description>U4UNDSTP5XYC-346915591-34</Description>
    </_dlc_DocIdUrl>
  </documentManagement>
</p:properties>
</file>

<file path=customXml/item4.xml><?xml version="1.0" encoding="utf-8"?>
<?mso-contentType ?>
<SharedContentType xmlns="Microsoft.SharePoint.Taxonomy.ContentTypeSync" SourceId="5a0340f5-2d2a-4a26-b774-2827a2065bb1" ContentTypeId="0x01" PreviousValue="false"/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A498B0-2FB9-4C70-B9E1-D6349DD918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6a2d180-159e-4716-a51d-3874c2eb8b2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B5AE23-87F6-4047-AF2E-2F0A8BB2C9BB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1449287A-BDD3-4CEB-A096-B7F2F5E15607}">
  <ds:schemaRefs>
    <ds:schemaRef ds:uri="http://purl.org/dc/elements/1.1/"/>
    <ds:schemaRef ds:uri="http://schemas.microsoft.com/office/2006/metadata/properties"/>
    <ds:schemaRef ds:uri="f6a2d180-159e-4716-a51d-3874c2eb8b2c"/>
    <ds:schemaRef ds:uri="http://schemas.microsoft.com/office/2006/documentManagement/types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4.xml><?xml version="1.0" encoding="utf-8"?>
<ds:datastoreItem xmlns:ds="http://schemas.openxmlformats.org/officeDocument/2006/customXml" ds:itemID="{83A50190-2EE2-4FD9-A331-5AD2F756E411}">
  <ds:schemaRefs>
    <ds:schemaRef ds:uri="Microsoft.SharePoint.Taxonomy.ContentTypeSync"/>
  </ds:schemaRefs>
</ds:datastoreItem>
</file>

<file path=customXml/itemProps5.xml><?xml version="1.0" encoding="utf-8"?>
<ds:datastoreItem xmlns:ds="http://schemas.openxmlformats.org/officeDocument/2006/customXml" ds:itemID="{30179070-F588-4471-A04D-9AB6485499C2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12</vt:i4>
      </vt:variant>
    </vt:vector>
  </HeadingPairs>
  <TitlesOfParts>
    <vt:vector size="17" baseType="lpstr">
      <vt:lpstr>Comm Application</vt:lpstr>
      <vt:lpstr>p5 - CCTV Application</vt:lpstr>
      <vt:lpstr>Demarc Box Template</vt:lpstr>
      <vt:lpstr>POS room Names</vt:lpstr>
      <vt:lpstr>dropdowndata</vt:lpstr>
      <vt:lpstr>applicationis</vt:lpstr>
      <vt:lpstr>CommRooms</vt:lpstr>
      <vt:lpstr>CommRooms2</vt:lpstr>
      <vt:lpstr>destofspace</vt:lpstr>
      <vt:lpstr>destspacehard</vt:lpstr>
      <vt:lpstr>ownerofpathway</vt:lpstr>
      <vt:lpstr>ownerofspace</vt:lpstr>
      <vt:lpstr>'Comm Application'!Print_Area</vt:lpstr>
      <vt:lpstr>typeofpathway</vt:lpstr>
      <vt:lpstr>typeofspace</vt:lpstr>
      <vt:lpstr>typetermhardware</vt:lpstr>
      <vt:lpstr>yesno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Rendel, Lana</dc:creator>
  <cp:lastModifiedBy>Ballard, Kayla</cp:lastModifiedBy>
  <cp:lastPrinted>2018-07-30T16:36:30Z</cp:lastPrinted>
  <dcterms:created xsi:type="dcterms:W3CDTF">2006-06-21T22:58:19Z</dcterms:created>
  <dcterms:modified xsi:type="dcterms:W3CDTF">2021-11-11T21:13:56Z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0x0101006DFB356CFAB6F542AF7F46C9896F7DEF</vt:lpwstr>
  </property>
  <property fmtid="{D5CDD505-2E9C-101B-9397-08002B2CF9AE}" pid="3" name="_dlc_DocIdItemGuid">
    <vt:lpwstr>f8a9e2aa-d374-446a-bbc1-494e9b234c02</vt:lpwstr>
  </property>
</Properties>
</file>